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01"/>
  <workbookPr defaultThemeVersion="124226"/>
  <bookViews>
    <workbookView xWindow="65416" yWindow="65416" windowWidth="29040" windowHeight="15840" activeTab="0"/>
  </bookViews>
  <sheets>
    <sheet name="ΠΡΟΣΛΗΠΤΕΟΣ" sheetId="5" r:id="rId1"/>
    <sheet name="ΓΕΝ.ΚΑΤ ΜΕ ΕΜΠΕΙΡ" sheetId="4" r:id="rId2"/>
    <sheet name="ΑΠΟΡΡΙΠΤΕΟΙ" sheetId="6" r:id="rId3"/>
  </sheets>
  <definedNames/>
  <calcPr calcId="191029"/>
  <extLst/>
</workbook>
</file>

<file path=xl/sharedStrings.xml><?xml version="1.0" encoding="utf-8"?>
<sst xmlns="http://schemas.openxmlformats.org/spreadsheetml/2006/main" count="248" uniqueCount="139">
  <si>
    <t>ΤΥΠΙΚΑ ΠΡΟΣΟΝΤΑ</t>
  </si>
  <si>
    <t>Α/Α</t>
  </si>
  <si>
    <t>ΑΡΙΣΤΗ</t>
  </si>
  <si>
    <t>ΚΑΛΗ</t>
  </si>
  <si>
    <t>ΜΟΡΙΑ</t>
  </si>
  <si>
    <t>ΝΑΙ</t>
  </si>
  <si>
    <t>ΠΟΛΥ ΚΑΛΗ</t>
  </si>
  <si>
    <t>ΣΤΟΙΧΕΙΑ ΥΠΟΨΗΦΙΟΥ</t>
  </si>
  <si>
    <t>ΕΠΩΝΥΜΟ</t>
  </si>
  <si>
    <t>ΟΝΟΜΑ</t>
  </si>
  <si>
    <t>ΣΥΝΟΛΟ ΜΟΡΙΩΝ</t>
  </si>
  <si>
    <t>ΒΑΘΜΟΣ ΤΙΤΛΟΥ ΣΠΟΥΔΩΝ</t>
  </si>
  <si>
    <t>ΕΝΤΟΠΙΟΤΗΤΑ</t>
  </si>
  <si>
    <t>ΟΧΙ</t>
  </si>
  <si>
    <t>ΤΙΤΛΟΣ ΣΠΟΥΔΩΝ (κωδ. 033)</t>
  </si>
  <si>
    <t>ΓΝΩΣΗ ΔΕΥΤΕΡΗΣ ΞΕΝΗΣ ΓΛΩΣΣΑΣ (κωδ. 205)</t>
  </si>
  <si>
    <t>ΓΝΩΣΗ ΤΡΙΤΗΣ ΞΕΝΗΣ ΓΛΩΣΣΑΣ (κωδ. 206)</t>
  </si>
  <si>
    <t>ΓΝΩΣΗ ΑΓΓΛΙΚΗΣ ΓΛΩΣΣΑΣ (κωδ. 207)</t>
  </si>
  <si>
    <t>ΔΙΠΛΩΜΑ Ο.Ε.Ε.Κ. Ή ΔΕΥΤΕΡΟΣ ΤΙΤΛΟΣ ΣΠΟΥΔΩΝ (κωδ. 209)</t>
  </si>
  <si>
    <t>ΓΝΩΣΗ ΧΕΙΡΙΣΜΟΥ Η/Υ (κωδ. 210)</t>
  </si>
  <si>
    <t xml:space="preserve">ΕΜΠΕΙΡΙΑ ΣΕ Β/ΘΜΙΟ Ή Γ/ΘΜΙΟ ΝΟΣΗΛΕΥΤΙΚΟ ΙΔΡΥΜΑ (έως και 24 μήνες) (κωδ. 211) </t>
  </si>
  <si>
    <t>ΕΜΠΕΙΡΙΑ ΣΤΟ ΑΝΤΙΚΕΙΜΕΝΟ (έως και 84 μήνες) (κωδ. 212)</t>
  </si>
  <si>
    <t>ΠΡΟΣΘΕΤΑ - ΜΟΡΙΟΔΟΤΟΥΜΕΝΑ ΠΡΟΣΟΝΤΑ</t>
  </si>
  <si>
    <t>ΑΡΙΘΜΟΣ ΠΡΩΤΟΚΟΛΛΟΥ ΑΙΤΗΣΗΣ</t>
  </si>
  <si>
    <t>1931/01-10-2018</t>
  </si>
  <si>
    <t>ΒΛΑΧΩΝΗΣ</t>
  </si>
  <si>
    <t>ΙΩΑΝΝΗΣ</t>
  </si>
  <si>
    <t>391/24-09-2018</t>
  </si>
  <si>
    <t>ΒΟΥΛΓΑΡΟΠΟΥΛΟΣ</t>
  </si>
  <si>
    <t>ΑΝΔΡΕΑΣ</t>
  </si>
  <si>
    <t>2559/03-10-2018</t>
  </si>
  <si>
    <t>ΓΚΙΩΜΠΡΗΣ</t>
  </si>
  <si>
    <t>ΘΕΟΔΩΡΟΣ</t>
  </si>
  <si>
    <t>1443/28-09-2018</t>
  </si>
  <si>
    <t>ΔΕΜΙΣΙΚΟΣ</t>
  </si>
  <si>
    <t>ΣΤΕΦΑΝΟΣ</t>
  </si>
  <si>
    <t>1335/28-09-2018</t>
  </si>
  <si>
    <t>ΔΗΜΑΣ</t>
  </si>
  <si>
    <t>ΚΩΝΣΤΑΝΤΙΝΟΣ</t>
  </si>
  <si>
    <t>ΕΦΡΑΙΜΙΔΗΣ</t>
  </si>
  <si>
    <t>ΠΑΝΑΓΙΩΤΗΣ</t>
  </si>
  <si>
    <t>1101/28-09-2018</t>
  </si>
  <si>
    <t>ΖΕΡΒΑΣ</t>
  </si>
  <si>
    <t>2476/02-10-2018</t>
  </si>
  <si>
    <t>ΖΟΡΜΠΑΣ</t>
  </si>
  <si>
    <t>ΠΟΛΥΚΑΡΠΟΣ</t>
  </si>
  <si>
    <t>532/25-09-2018</t>
  </si>
  <si>
    <t>ΙΑΤΡΑΚΗ</t>
  </si>
  <si>
    <t>ΓΕΩΡΓΙΑ</t>
  </si>
  <si>
    <t>794/26-09-2018</t>
  </si>
  <si>
    <t>ΚΑΜΠΡΑΚΟΣ</t>
  </si>
  <si>
    <t>ΘΩΜΑΣ</t>
  </si>
  <si>
    <t>1409/28-09-2018</t>
  </si>
  <si>
    <t>ΚΙΟΥΣΗΣ</t>
  </si>
  <si>
    <t>ΘΕΟΦΑΝΗΣ</t>
  </si>
  <si>
    <t>2554/03-10-2018</t>
  </si>
  <si>
    <t>ΜΑΣΤΟΡΑ</t>
  </si>
  <si>
    <t>ΑΜΑΛΙΑ</t>
  </si>
  <si>
    <t>145/20-09-2018</t>
  </si>
  <si>
    <t>ΜΗΤΡΟΠΟΥΛΟΣ</t>
  </si>
  <si>
    <t>43/18-09-2018</t>
  </si>
  <si>
    <t>ΜΠΑΣΟΥΡΗ</t>
  </si>
  <si>
    <t>ΠΑΝΑΓΙΩΤΑ</t>
  </si>
  <si>
    <t>2580/05-10-2018</t>
  </si>
  <si>
    <t>ΜΥΛΩΝΑ</t>
  </si>
  <si>
    <t>1847/01-10-2018</t>
  </si>
  <si>
    <t>ΝΑΚΟΥ</t>
  </si>
  <si>
    <t>ΑΙΚΑΤΕΡΙΝΗ</t>
  </si>
  <si>
    <t>1875/01-10-2018</t>
  </si>
  <si>
    <t>ΠΑΓΚΟΖΙΔΟΥ</t>
  </si>
  <si>
    <t>ΑΝΝΑ</t>
  </si>
  <si>
    <t>802/27-09-2018</t>
  </si>
  <si>
    <t>ΡΟΥΣΣΟΣ</t>
  </si>
  <si>
    <t>865/27-09-2018</t>
  </si>
  <si>
    <t>ΣΒΟΛΙΑΝΤΟΠΟΥΛΟΣ</t>
  </si>
  <si>
    <t>ΣΩΤΗΡΙΟΣ</t>
  </si>
  <si>
    <t>2556/03-10-2018</t>
  </si>
  <si>
    <t>ΘΕΟΛΟΓΟΣ</t>
  </si>
  <si>
    <t>754/26-09-2018</t>
  </si>
  <si>
    <t>ΤΟΚΗΣ</t>
  </si>
  <si>
    <t>335/24-09-2018</t>
  </si>
  <si>
    <t>ΦΟΥΣΕΚΗ</t>
  </si>
  <si>
    <t>ΣΩΤΗΡΙΑ</t>
  </si>
  <si>
    <t>1950/01-10-2018</t>
  </si>
  <si>
    <t>ΧΑΤΖΗΣ</t>
  </si>
  <si>
    <t>ΑΔΤ</t>
  </si>
  <si>
    <t>**7885</t>
  </si>
  <si>
    <t>ΠΑΡΑΤΗΡΗΣΕΙΣ</t>
  </si>
  <si>
    <t>**8518</t>
  </si>
  <si>
    <t>**3173</t>
  </si>
  <si>
    <t>**4420</t>
  </si>
  <si>
    <t>**9714</t>
  </si>
  <si>
    <t>**2441</t>
  </si>
  <si>
    <t>**8665</t>
  </si>
  <si>
    <t>**1970</t>
  </si>
  <si>
    <t>**5646</t>
  </si>
  <si>
    <t>**7513</t>
  </si>
  <si>
    <t>**6379</t>
  </si>
  <si>
    <t>**3865</t>
  </si>
  <si>
    <t>**6537</t>
  </si>
  <si>
    <t>**4851</t>
  </si>
  <si>
    <t>**0289</t>
  </si>
  <si>
    <t xml:space="preserve">577/26-09-2018 </t>
  </si>
  <si>
    <t>**9777</t>
  </si>
  <si>
    <t>**6507</t>
  </si>
  <si>
    <t>**0466</t>
  </si>
  <si>
    <t>**8828</t>
  </si>
  <si>
    <t>ΣΥΚΑΜΙΝΙΔΗΣ</t>
  </si>
  <si>
    <t>**0817</t>
  </si>
  <si>
    <t>**7065</t>
  </si>
  <si>
    <t>**0198</t>
  </si>
  <si>
    <t>**8004</t>
  </si>
  <si>
    <t>1207/28-9-2018</t>
  </si>
  <si>
    <t>**1440</t>
  </si>
  <si>
    <t>ΒΛΑΧΟΥ</t>
  </si>
  <si>
    <t>ΒΑΣΙΛΙΚΗ</t>
  </si>
  <si>
    <t>ΑΞΙΟΛΟΓΗΘΗΚΕ ΣΤΗΝ ΠΡΩΤΗ ΕΠΙΛΟΓΗ ΒΑΣΕΙ ΑΙΤΗΣΗΣ (Δ5)</t>
  </si>
  <si>
    <t>2446/02-10-2018</t>
  </si>
  <si>
    <t>**9487</t>
  </si>
  <si>
    <t>ΚΑΡΑΠΕΤΗ</t>
  </si>
  <si>
    <t>1880/01-10-2018</t>
  </si>
  <si>
    <t>**7287</t>
  </si>
  <si>
    <t>ΟΡΦΑΝΟΣ</t>
  </si>
  <si>
    <t>ΠΑΥΛΟΣ</t>
  </si>
  <si>
    <t>2276/01-10-2018</t>
  </si>
  <si>
    <t>**3283</t>
  </si>
  <si>
    <t>ΠΑΠΑΓΓΕΛΗ</t>
  </si>
  <si>
    <t>ΝΙΚΟΛΕΤΤΑ</t>
  </si>
  <si>
    <t>75/19-09-2018</t>
  </si>
  <si>
    <t>**3634</t>
  </si>
  <si>
    <t>ΠΕΛΤΕΚΗΣ</t>
  </si>
  <si>
    <t>ΔΗΜΗΤΡΙΟΣ</t>
  </si>
  <si>
    <t>2145/01-10-2018</t>
  </si>
  <si>
    <t>**2895</t>
  </si>
  <si>
    <t>ΧΡΙΣΤΟΔΟΥΛΑΚΗ</t>
  </si>
  <si>
    <t>ΑΝΤΡΙΑΝΑ</t>
  </si>
  <si>
    <r>
      <t xml:space="preserve">ΔΕ12 - ΔΕ ΠΛΗΡΟΦΟΡΙΚΗΣ   
</t>
    </r>
    <r>
      <rPr>
        <b/>
        <u val="single"/>
        <sz val="14"/>
        <color theme="1"/>
        <rFont val="Calibri"/>
        <family val="2"/>
        <scheme val="minor"/>
      </rPr>
      <t xml:space="preserve">ΟΡΙΣΤΙΚΟΣ ΠΙΝΑΚΑΣ ΓΕΝΙΚΗΣ ΚΑΤΑΤΑΞΗΣ </t>
    </r>
    <r>
      <rPr>
        <b/>
        <sz val="14"/>
        <color theme="1"/>
        <rFont val="Calibri"/>
        <family val="2"/>
        <scheme val="minor"/>
      </rPr>
      <t xml:space="preserve">
( 1 ΘΕΣΗ ΜΕ ΓΕΝΙΚΗ ΕΜΠΕΙΡΙΑ )</t>
    </r>
  </si>
  <si>
    <r>
      <t xml:space="preserve">ΔΕ12 - ΔΕ ΠΛΗΡΟΦΟΡΙΚΗΣ   
</t>
    </r>
    <r>
      <rPr>
        <b/>
        <u val="single"/>
        <sz val="14"/>
        <color theme="1"/>
        <rFont val="Calibri"/>
        <family val="2"/>
        <scheme val="minor"/>
      </rPr>
      <t>ΟΡΙΣΤΙΚΟΣ ΠΙΝΑΚΑΣ ΑΠΟΡΡΙΠΤΕΩΝ</t>
    </r>
  </si>
  <si>
    <r>
      <t xml:space="preserve">ΔΕ12 - ΔΕ ΠΛΗΡΟΦΟΡΙΚΗΣ   
</t>
    </r>
    <r>
      <rPr>
        <b/>
        <u val="single"/>
        <sz val="14"/>
        <color theme="1"/>
        <rFont val="Calibri"/>
        <family val="2"/>
        <scheme val="minor"/>
      </rPr>
      <t>ΟΡΙΣΤΙΚΟΣ ΠΙΝΑΚΑΣ ΠΡΟΣΛΗΠΤΕΟΥ</t>
    </r>
    <r>
      <rPr>
        <b/>
        <sz val="14"/>
        <color theme="1"/>
        <rFont val="Calibri"/>
        <family val="2"/>
        <scheme val="minor"/>
      </rPr>
      <t xml:space="preserve">  
(1 ΘΕΣΗ ΜΕ ΓΕΝΙΚΗ ΕΜΠΕΙΡΙΑ)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</si>
</sst>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0" borderId="1" xfId="0" applyFont="1" applyBorder="1" applyAlignment="1" applyProtection="1">
      <alignment horizontal="left" wrapText="1"/>
      <protection hidden="1"/>
    </xf>
    <xf numFmtId="0" fontId="4" fillId="0" borderId="2" xfId="0" applyFont="1" applyBorder="1" applyAlignment="1" applyProtection="1">
      <alignment horizontal="left" wrapText="1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left" wrapText="1"/>
      <protection hidden="1"/>
    </xf>
    <xf numFmtId="0" fontId="4" fillId="2" borderId="2" xfId="0" applyFont="1" applyFill="1" applyBorder="1" applyAlignment="1" applyProtection="1">
      <alignment horizontal="left" wrapText="1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 vertical="center" wrapText="1"/>
      <protection hidden="1"/>
    </xf>
    <xf numFmtId="0" fontId="0" fillId="0" borderId="5" xfId="0" applyFill="1" applyBorder="1" applyAlignment="1" applyProtection="1">
      <alignment horizontal="center" wrapText="1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9"/>
  <sheetViews>
    <sheetView tabSelected="1" workbookViewId="0" topLeftCell="A1">
      <pane xSplit="5" topLeftCell="J1" activePane="topRight" state="frozen"/>
      <selection pane="topRight" activeCell="S8" sqref="A1:XFD1048576"/>
    </sheetView>
  </sheetViews>
  <sheetFormatPr defaultColWidth="9.140625" defaultRowHeight="15"/>
  <cols>
    <col min="1" max="1" width="4.8515625" style="14" customWidth="1"/>
    <col min="2" max="3" width="15.7109375" style="14" customWidth="1"/>
    <col min="4" max="4" width="25.140625" style="14" customWidth="1"/>
    <col min="5" max="5" width="22.8515625" style="14" customWidth="1"/>
    <col min="6" max="7" width="9.7109375" style="14" customWidth="1"/>
    <col min="8" max="8" width="7.28125" style="14" customWidth="1"/>
    <col min="9" max="9" width="15.00390625" style="14" customWidth="1"/>
    <col min="10" max="10" width="14.00390625" style="14" customWidth="1"/>
    <col min="11" max="11" width="10.57421875" style="14" customWidth="1"/>
    <col min="12" max="12" width="7.28125" style="14" customWidth="1"/>
    <col min="13" max="13" width="10.28125" style="14" customWidth="1"/>
    <col min="14" max="14" width="7.28125" style="14" customWidth="1"/>
    <col min="15" max="15" width="10.28125" style="14" customWidth="1"/>
    <col min="16" max="16" width="7.28125" style="14" customWidth="1"/>
    <col min="17" max="17" width="10.140625" style="14" customWidth="1"/>
    <col min="18" max="18" width="7.28125" style="14" customWidth="1"/>
    <col min="19" max="19" width="10.7109375" style="14" customWidth="1"/>
    <col min="20" max="20" width="7.28125" style="14" customWidth="1"/>
    <col min="21" max="21" width="17.7109375" style="14" customWidth="1"/>
    <col min="22" max="22" width="7.28125" style="14" customWidth="1"/>
    <col min="23" max="23" width="13.28125" style="14" customWidth="1"/>
    <col min="24" max="24" width="7.8515625" style="14" customWidth="1"/>
    <col min="25" max="25" width="9.57421875" style="14" customWidth="1"/>
    <col min="26" max="26" width="15.57421875" style="13" customWidth="1"/>
    <col min="27" max="34" width="9.140625" style="14" customWidth="1"/>
    <col min="35" max="36" width="9.140625" style="14" hidden="1" customWidth="1"/>
    <col min="37" max="16384" width="9.140625" style="14" customWidth="1"/>
  </cols>
  <sheetData>
    <row r="1" spans="1:25" ht="60.75" customHeight="1">
      <c r="A1" s="7" t="s">
        <v>138</v>
      </c>
      <c r="B1" s="8"/>
      <c r="C1" s="8"/>
      <c r="D1" s="8"/>
      <c r="E1" s="8"/>
      <c r="F1" s="9"/>
      <c r="G1" s="9"/>
      <c r="H1" s="9"/>
      <c r="I1" s="10"/>
      <c r="J1" s="10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2"/>
      <c r="Y1" s="9"/>
    </row>
    <row r="2" spans="1:26" s="22" customFormat="1" ht="15.75">
      <c r="A2" s="15" t="s">
        <v>7</v>
      </c>
      <c r="B2" s="16"/>
      <c r="C2" s="16"/>
      <c r="D2" s="16"/>
      <c r="E2" s="16"/>
      <c r="F2" s="17" t="s">
        <v>0</v>
      </c>
      <c r="G2" s="17"/>
      <c r="H2" s="17"/>
      <c r="I2" s="18"/>
      <c r="J2" s="18"/>
      <c r="K2" s="16" t="s">
        <v>22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9"/>
      <c r="Y2" s="20" t="s">
        <v>10</v>
      </c>
      <c r="Z2" s="21"/>
    </row>
    <row r="3" spans="1:26" s="30" customFormat="1" ht="94.5" customHeight="1">
      <c r="A3" s="23" t="s">
        <v>1</v>
      </c>
      <c r="B3" s="23" t="s">
        <v>23</v>
      </c>
      <c r="C3" s="24" t="s">
        <v>85</v>
      </c>
      <c r="D3" s="24" t="s">
        <v>8</v>
      </c>
      <c r="E3" s="24" t="s">
        <v>9</v>
      </c>
      <c r="F3" s="25" t="s">
        <v>14</v>
      </c>
      <c r="G3" s="25" t="s">
        <v>11</v>
      </c>
      <c r="H3" s="25" t="s">
        <v>4</v>
      </c>
      <c r="I3" s="26"/>
      <c r="J3" s="27" t="s">
        <v>12</v>
      </c>
      <c r="K3" s="23" t="s">
        <v>15</v>
      </c>
      <c r="L3" s="23" t="s">
        <v>4</v>
      </c>
      <c r="M3" s="23" t="s">
        <v>16</v>
      </c>
      <c r="N3" s="23" t="s">
        <v>4</v>
      </c>
      <c r="O3" s="23" t="s">
        <v>17</v>
      </c>
      <c r="P3" s="24" t="s">
        <v>4</v>
      </c>
      <c r="Q3" s="23" t="s">
        <v>18</v>
      </c>
      <c r="R3" s="23" t="s">
        <v>4</v>
      </c>
      <c r="S3" s="23" t="s">
        <v>19</v>
      </c>
      <c r="T3" s="23" t="s">
        <v>4</v>
      </c>
      <c r="U3" s="23" t="s">
        <v>20</v>
      </c>
      <c r="V3" s="23" t="s">
        <v>4</v>
      </c>
      <c r="W3" s="23" t="s">
        <v>21</v>
      </c>
      <c r="X3" s="28" t="s">
        <v>4</v>
      </c>
      <c r="Y3" s="29"/>
      <c r="Z3" s="23" t="s">
        <v>87</v>
      </c>
    </row>
    <row r="4" spans="1:26" ht="18" customHeight="1">
      <c r="A4" s="11">
        <v>1</v>
      </c>
      <c r="B4" s="23" t="s">
        <v>76</v>
      </c>
      <c r="C4" s="23" t="s">
        <v>108</v>
      </c>
      <c r="D4" s="31" t="s">
        <v>107</v>
      </c>
      <c r="E4" s="31" t="s">
        <v>77</v>
      </c>
      <c r="F4" s="11" t="s">
        <v>5</v>
      </c>
      <c r="G4" s="11">
        <v>6</v>
      </c>
      <c r="H4" s="11">
        <f>G4*110</f>
        <v>660</v>
      </c>
      <c r="I4" s="11" t="str">
        <f>IF(AND(F4="ΝΑΙ"),"ΟΚ","ΑΠΟΡΡΙΠΤΕΤΑΙ")</f>
        <v>ΟΚ</v>
      </c>
      <c r="J4" s="11" t="s">
        <v>5</v>
      </c>
      <c r="K4" s="11"/>
      <c r="L4" s="11">
        <f>IF(K4="ΑΡΙΣΤΗ",70,IF(K4="ΠΟΛΥ ΚΑΛΗ",50,IF(K4="ΚΑΛΗ",30,)))</f>
        <v>0</v>
      </c>
      <c r="M4" s="11"/>
      <c r="N4" s="11">
        <f>IF(M4="ΑΡΙΣΤΗ",70,IF(M4="ΠΟΛΥ ΚΑΛΗ",50,IF(M4="ΚΑΛΗ",30,)))</f>
        <v>0</v>
      </c>
      <c r="O4" s="11" t="s">
        <v>6</v>
      </c>
      <c r="P4" s="11">
        <f>IF(O4="ΑΡΙΣΤΗ",70,IF(O4="ΠΟΛΥ ΚΑΛΗ",50,IF(O4="ΚΑΛΗ",30,)))</f>
        <v>50</v>
      </c>
      <c r="Q4" s="11"/>
      <c r="R4" s="11"/>
      <c r="S4" s="11"/>
      <c r="T4" s="11">
        <f>IF(S4="ΝΑΙ",100,0)</f>
        <v>0</v>
      </c>
      <c r="U4" s="11"/>
      <c r="V4" s="11">
        <f>U4*17</f>
        <v>0</v>
      </c>
      <c r="W4" s="11">
        <v>84</v>
      </c>
      <c r="X4" s="11">
        <f>W4*7</f>
        <v>588</v>
      </c>
      <c r="Y4" s="32">
        <f>H4+R4+L4+N4+P4+V4+X4+T4</f>
        <v>1298</v>
      </c>
      <c r="Z4" s="33" t="s">
        <v>12</v>
      </c>
    </row>
    <row r="5" spans="1:26" ht="18" customHeight="1">
      <c r="A5" s="34"/>
      <c r="B5" s="35"/>
      <c r="C5" s="35"/>
      <c r="D5" s="36"/>
      <c r="E5" s="36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7"/>
      <c r="Z5" s="38"/>
    </row>
    <row r="6" spans="1:26" ht="24.75" customHeight="1">
      <c r="A6" s="34"/>
      <c r="B6" s="35"/>
      <c r="C6" s="35"/>
      <c r="D6" s="36"/>
      <c r="E6" s="36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7"/>
      <c r="Z6" s="38"/>
    </row>
    <row r="7" spans="1:26" ht="18" customHeight="1">
      <c r="A7" s="34"/>
      <c r="B7" s="35"/>
      <c r="C7" s="35"/>
      <c r="D7" s="36"/>
      <c r="E7" s="36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7"/>
      <c r="Z7" s="38"/>
    </row>
    <row r="8" spans="1:26" ht="18" customHeight="1">
      <c r="A8" s="34"/>
      <c r="B8" s="35"/>
      <c r="C8" s="35"/>
      <c r="D8" s="36"/>
      <c r="E8" s="36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7"/>
      <c r="Z8" s="38"/>
    </row>
    <row r="9" spans="1:26" ht="18" customHeight="1">
      <c r="A9" s="34"/>
      <c r="B9" s="35"/>
      <c r="C9" s="35"/>
      <c r="D9" s="36"/>
      <c r="E9" s="36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7"/>
      <c r="Z9" s="38"/>
    </row>
    <row r="10" spans="1:26" ht="18" customHeight="1">
      <c r="A10" s="34"/>
      <c r="B10" s="35"/>
      <c r="C10" s="35"/>
      <c r="D10" s="36"/>
      <c r="E10" s="36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7"/>
      <c r="Z10" s="38"/>
    </row>
    <row r="11" spans="1:26" ht="18" customHeight="1">
      <c r="A11" s="34"/>
      <c r="B11" s="35"/>
      <c r="C11" s="35"/>
      <c r="D11" s="39"/>
      <c r="E11" s="39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7"/>
      <c r="Z11" s="38"/>
    </row>
    <row r="12" spans="1:26" ht="18" customHeight="1">
      <c r="A12" s="34"/>
      <c r="B12" s="35"/>
      <c r="C12" s="35"/>
      <c r="D12" s="36"/>
      <c r="E12" s="36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7"/>
      <c r="Z12" s="38"/>
    </row>
    <row r="13" spans="1:26" ht="18" customHeight="1">
      <c r="A13" s="34"/>
      <c r="B13" s="35"/>
      <c r="C13" s="35"/>
      <c r="D13" s="36"/>
      <c r="E13" s="36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7"/>
      <c r="Z13" s="38"/>
    </row>
    <row r="14" spans="1:26" ht="18" customHeight="1">
      <c r="A14" s="34"/>
      <c r="B14" s="35"/>
      <c r="C14" s="35"/>
      <c r="D14" s="36"/>
      <c r="E14" s="36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7"/>
      <c r="Z14" s="38"/>
    </row>
    <row r="15" spans="1:26" ht="18" customHeight="1">
      <c r="A15" s="34"/>
      <c r="B15" s="35"/>
      <c r="C15" s="35"/>
      <c r="D15" s="36"/>
      <c r="E15" s="36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7"/>
      <c r="Z15" s="38"/>
    </row>
    <row r="16" spans="1:26" ht="18" customHeight="1">
      <c r="A16" s="34"/>
      <c r="B16" s="35"/>
      <c r="C16" s="35"/>
      <c r="D16" s="36"/>
      <c r="E16" s="36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7"/>
      <c r="Z16" s="38"/>
    </row>
    <row r="17" spans="1:26" ht="18" customHeight="1">
      <c r="A17" s="34"/>
      <c r="B17" s="35"/>
      <c r="C17" s="35"/>
      <c r="D17" s="36"/>
      <c r="E17" s="36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7"/>
      <c r="Z17" s="38"/>
    </row>
    <row r="18" spans="1:26" ht="18" customHeight="1">
      <c r="A18" s="34"/>
      <c r="B18" s="35"/>
      <c r="C18" s="35"/>
      <c r="D18" s="36"/>
      <c r="E18" s="36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7"/>
      <c r="Z18" s="38"/>
    </row>
    <row r="19" spans="1:26" ht="1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8"/>
    </row>
  </sheetData>
  <sheetProtection password="EB34" sheet="1" objects="1" scenarios="1"/>
  <mergeCells count="5">
    <mergeCell ref="A1:E1"/>
    <mergeCell ref="A2:E2"/>
    <mergeCell ref="F2:H2"/>
    <mergeCell ref="K2:X2"/>
    <mergeCell ref="Y2:Y3"/>
  </mergeCells>
  <dataValidations count="4">
    <dataValidation type="decimal" allowBlank="1" showInputMessage="1" showErrorMessage="1" sqref="G4:G18">
      <formula1>5</formula1>
      <formula2>10</formula2>
    </dataValidation>
    <dataValidation type="list" allowBlank="1" showInputMessage="1" showErrorMessage="1" sqref="F4:F18 Q4:Q18 S4:S18 M4:M18 O4:O18 J4:K18">
      <formula1>#REF!</formula1>
    </dataValidation>
    <dataValidation type="whole" allowBlank="1" showInputMessage="1" showErrorMessage="1" errorTitle="ΠΡΟΣΟΧΗ!" error="ΑΠΟ 1 ΕΩΣ 24 ΜΗΝΕΣ" sqref="U4:U18">
      <formula1>1</formula1>
      <formula2>24</formula2>
    </dataValidation>
    <dataValidation type="whole" allowBlank="1" showInputMessage="1" showErrorMessage="1" errorTitle="ΠΡΟΣΟΧΗ!" error="ΑΠΟ 1 ΕΩΣ 84 ΜΗΝΕΣ" sqref="W4:W18">
      <formula1>1</formula1>
      <formula2>84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6"/>
  <sheetViews>
    <sheetView workbookViewId="0" topLeftCell="A1">
      <pane xSplit="5" topLeftCell="K1" activePane="topRight" state="frozen"/>
      <selection pane="topRight" activeCell="Q4" sqref="A1:Z26"/>
    </sheetView>
  </sheetViews>
  <sheetFormatPr defaultColWidth="9.140625" defaultRowHeight="15"/>
  <cols>
    <col min="1" max="1" width="4.8515625" style="1" customWidth="1"/>
    <col min="2" max="3" width="15.7109375" style="1" customWidth="1"/>
    <col min="4" max="4" width="25.140625" style="1" customWidth="1"/>
    <col min="5" max="5" width="25.28125" style="1" customWidth="1"/>
    <col min="6" max="7" width="9.7109375" style="1" customWidth="1"/>
    <col min="8" max="8" width="7.28125" style="1" customWidth="1"/>
    <col min="9" max="9" width="15.00390625" style="1" customWidth="1"/>
    <col min="10" max="10" width="14.00390625" style="1" customWidth="1"/>
    <col min="11" max="11" width="10.57421875" style="1" customWidth="1"/>
    <col min="12" max="12" width="7.28125" style="1" customWidth="1"/>
    <col min="13" max="13" width="10.28125" style="1" customWidth="1"/>
    <col min="14" max="14" width="7.28125" style="1" customWidth="1"/>
    <col min="15" max="15" width="12.28125" style="1" customWidth="1"/>
    <col min="16" max="16" width="7.28125" style="1" customWidth="1"/>
    <col min="17" max="17" width="10.140625" style="1" customWidth="1"/>
    <col min="18" max="18" width="7.28125" style="1" customWidth="1"/>
    <col min="19" max="19" width="10.7109375" style="1" customWidth="1"/>
    <col min="20" max="20" width="7.28125" style="1" customWidth="1"/>
    <col min="21" max="21" width="17.7109375" style="1" customWidth="1"/>
    <col min="22" max="22" width="7.28125" style="1" customWidth="1"/>
    <col min="23" max="23" width="13.28125" style="1" customWidth="1"/>
    <col min="24" max="24" width="7.8515625" style="1" customWidth="1"/>
    <col min="25" max="25" width="9.57421875" style="1" customWidth="1"/>
    <col min="26" max="26" width="15.57421875" style="4" customWidth="1"/>
    <col min="27" max="34" width="9.140625" style="1" customWidth="1"/>
    <col min="35" max="36" width="9.140625" style="1" hidden="1" customWidth="1"/>
    <col min="37" max="16384" width="9.140625" style="1" customWidth="1"/>
  </cols>
  <sheetData>
    <row r="1" spans="1:26" ht="60.75" customHeight="1">
      <c r="A1" s="7" t="s">
        <v>136</v>
      </c>
      <c r="B1" s="8"/>
      <c r="C1" s="8"/>
      <c r="D1" s="8"/>
      <c r="E1" s="8"/>
      <c r="F1" s="9"/>
      <c r="G1" s="9"/>
      <c r="H1" s="9"/>
      <c r="I1" s="10"/>
      <c r="J1" s="10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2"/>
      <c r="Y1" s="9"/>
      <c r="Z1" s="13"/>
    </row>
    <row r="2" spans="1:26" s="2" customFormat="1" ht="15.75">
      <c r="A2" s="15" t="s">
        <v>7</v>
      </c>
      <c r="B2" s="16"/>
      <c r="C2" s="16"/>
      <c r="D2" s="16"/>
      <c r="E2" s="16"/>
      <c r="F2" s="17" t="s">
        <v>0</v>
      </c>
      <c r="G2" s="17"/>
      <c r="H2" s="17"/>
      <c r="I2" s="18"/>
      <c r="J2" s="18"/>
      <c r="K2" s="16" t="s">
        <v>22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9"/>
      <c r="Y2" s="20" t="s">
        <v>10</v>
      </c>
      <c r="Z2" s="21"/>
    </row>
    <row r="3" spans="1:26" s="3" customFormat="1" ht="94.5" customHeight="1">
      <c r="A3" s="23" t="s">
        <v>1</v>
      </c>
      <c r="B3" s="23" t="s">
        <v>23</v>
      </c>
      <c r="C3" s="24" t="s">
        <v>85</v>
      </c>
      <c r="D3" s="24" t="s">
        <v>8</v>
      </c>
      <c r="E3" s="24" t="s">
        <v>9</v>
      </c>
      <c r="F3" s="25" t="s">
        <v>14</v>
      </c>
      <c r="G3" s="25" t="s">
        <v>11</v>
      </c>
      <c r="H3" s="25" t="s">
        <v>4</v>
      </c>
      <c r="I3" s="26"/>
      <c r="J3" s="27" t="s">
        <v>12</v>
      </c>
      <c r="K3" s="23" t="s">
        <v>15</v>
      </c>
      <c r="L3" s="23" t="s">
        <v>4</v>
      </c>
      <c r="M3" s="23" t="s">
        <v>16</v>
      </c>
      <c r="N3" s="23" t="s">
        <v>4</v>
      </c>
      <c r="O3" s="23" t="s">
        <v>17</v>
      </c>
      <c r="P3" s="24" t="s">
        <v>4</v>
      </c>
      <c r="Q3" s="23" t="s">
        <v>18</v>
      </c>
      <c r="R3" s="23" t="s">
        <v>4</v>
      </c>
      <c r="S3" s="23" t="s">
        <v>19</v>
      </c>
      <c r="T3" s="23" t="s">
        <v>4</v>
      </c>
      <c r="U3" s="23" t="s">
        <v>20</v>
      </c>
      <c r="V3" s="23" t="s">
        <v>4</v>
      </c>
      <c r="W3" s="23" t="s">
        <v>21</v>
      </c>
      <c r="X3" s="28" t="s">
        <v>4</v>
      </c>
      <c r="Y3" s="29"/>
      <c r="Z3" s="23" t="s">
        <v>87</v>
      </c>
    </row>
    <row r="4" spans="1:26" ht="18" customHeight="1">
      <c r="A4" s="11">
        <v>1</v>
      </c>
      <c r="B4" s="23" t="s">
        <v>76</v>
      </c>
      <c r="C4" s="23" t="s">
        <v>108</v>
      </c>
      <c r="D4" s="31" t="s">
        <v>107</v>
      </c>
      <c r="E4" s="31" t="s">
        <v>77</v>
      </c>
      <c r="F4" s="9" t="s">
        <v>5</v>
      </c>
      <c r="G4" s="9">
        <v>6</v>
      </c>
      <c r="H4" s="9">
        <f aca="true" t="shared" si="0" ref="H4:H26">G4*110</f>
        <v>660</v>
      </c>
      <c r="I4" s="10" t="str">
        <f aca="true" t="shared" si="1" ref="I4:I26">IF(AND(F4="ΝΑΙ"),"ΟΚ","ΑΠΟΡΡΙΠΤΕΤΑΙ")</f>
        <v>ΟΚ</v>
      </c>
      <c r="J4" s="10" t="s">
        <v>5</v>
      </c>
      <c r="K4" s="11"/>
      <c r="L4" s="11">
        <f aca="true" t="shared" si="2" ref="L4:L26">IF(K4="ΑΡΙΣΤΗ",70,IF(K4="ΠΟΛΥ ΚΑΛΗ",50,IF(K4="ΚΑΛΗ",30,)))</f>
        <v>0</v>
      </c>
      <c r="M4" s="11"/>
      <c r="N4" s="11">
        <f aca="true" t="shared" si="3" ref="N4:N26">IF(M4="ΑΡΙΣΤΗ",70,IF(M4="ΠΟΛΥ ΚΑΛΗ",50,IF(M4="ΚΑΛΗ",30,)))</f>
        <v>0</v>
      </c>
      <c r="O4" s="11" t="s">
        <v>6</v>
      </c>
      <c r="P4" s="11">
        <f aca="true" t="shared" si="4" ref="P4:P26">IF(O4="ΑΡΙΣΤΗ",70,IF(O4="ΠΟΛΥ ΚΑΛΗ",50,IF(O4="ΚΑΛΗ",30,)))</f>
        <v>50</v>
      </c>
      <c r="Q4" s="11"/>
      <c r="R4" s="11">
        <f aca="true" t="shared" si="5" ref="R4:R26">IF(Q4="ΝΑΙ",150,0)</f>
        <v>0</v>
      </c>
      <c r="S4" s="11"/>
      <c r="T4" s="11"/>
      <c r="U4" s="11"/>
      <c r="V4" s="11">
        <f aca="true" t="shared" si="6" ref="V4:V26">U4*17</f>
        <v>0</v>
      </c>
      <c r="W4" s="11">
        <v>84</v>
      </c>
      <c r="X4" s="12">
        <f aca="true" t="shared" si="7" ref="X4:X26">W4*7</f>
        <v>588</v>
      </c>
      <c r="Y4" s="40">
        <f aca="true" t="shared" si="8" ref="Y4:Y26">H4+R4+L4+N4+P4+V4+X4+T4</f>
        <v>1298</v>
      </c>
      <c r="Z4" s="33" t="s">
        <v>12</v>
      </c>
    </row>
    <row r="5" spans="1:36" ht="27.75" customHeight="1">
      <c r="A5" s="11">
        <v>2</v>
      </c>
      <c r="B5" s="23" t="s">
        <v>55</v>
      </c>
      <c r="C5" s="23" t="s">
        <v>97</v>
      </c>
      <c r="D5" s="31" t="s">
        <v>56</v>
      </c>
      <c r="E5" s="31" t="s">
        <v>57</v>
      </c>
      <c r="F5" s="9" t="s">
        <v>5</v>
      </c>
      <c r="G5" s="9">
        <v>9.8</v>
      </c>
      <c r="H5" s="9">
        <f t="shared" si="0"/>
        <v>1078</v>
      </c>
      <c r="I5" s="10" t="str">
        <f t="shared" si="1"/>
        <v>ΟΚ</v>
      </c>
      <c r="J5" s="10"/>
      <c r="K5" s="11"/>
      <c r="L5" s="11">
        <f t="shared" si="2"/>
        <v>0</v>
      </c>
      <c r="M5" s="11"/>
      <c r="N5" s="11">
        <f t="shared" si="3"/>
        <v>0</v>
      </c>
      <c r="O5" s="11" t="s">
        <v>3</v>
      </c>
      <c r="P5" s="11">
        <f t="shared" si="4"/>
        <v>30</v>
      </c>
      <c r="Q5" s="11"/>
      <c r="R5" s="11">
        <f t="shared" si="5"/>
        <v>0</v>
      </c>
      <c r="S5" s="11"/>
      <c r="T5" s="11"/>
      <c r="U5" s="11"/>
      <c r="V5" s="11">
        <f t="shared" si="6"/>
        <v>0</v>
      </c>
      <c r="W5" s="11">
        <v>82</v>
      </c>
      <c r="X5" s="12">
        <f t="shared" si="7"/>
        <v>574</v>
      </c>
      <c r="Y5" s="40">
        <f t="shared" si="8"/>
        <v>1682</v>
      </c>
      <c r="Z5" s="33"/>
      <c r="AI5" s="1" t="s">
        <v>13</v>
      </c>
      <c r="AJ5" s="1" t="s">
        <v>6</v>
      </c>
    </row>
    <row r="6" spans="1:36" ht="18" customHeight="1">
      <c r="A6" s="11">
        <v>3</v>
      </c>
      <c r="B6" s="23" t="s">
        <v>58</v>
      </c>
      <c r="C6" s="23" t="s">
        <v>98</v>
      </c>
      <c r="D6" s="31" t="s">
        <v>59</v>
      </c>
      <c r="E6" s="31" t="s">
        <v>38</v>
      </c>
      <c r="F6" s="9" t="s">
        <v>5</v>
      </c>
      <c r="G6" s="9">
        <v>9.65</v>
      </c>
      <c r="H6" s="9">
        <f t="shared" si="0"/>
        <v>1061.5</v>
      </c>
      <c r="I6" s="10" t="str">
        <f t="shared" si="1"/>
        <v>ΟΚ</v>
      </c>
      <c r="J6" s="10"/>
      <c r="K6" s="11"/>
      <c r="L6" s="11">
        <f t="shared" si="2"/>
        <v>0</v>
      </c>
      <c r="M6" s="11"/>
      <c r="N6" s="11">
        <f t="shared" si="3"/>
        <v>0</v>
      </c>
      <c r="O6" s="11" t="s">
        <v>3</v>
      </c>
      <c r="P6" s="11">
        <f t="shared" si="4"/>
        <v>30</v>
      </c>
      <c r="Q6" s="11" t="s">
        <v>5</v>
      </c>
      <c r="R6" s="11">
        <f t="shared" si="5"/>
        <v>150</v>
      </c>
      <c r="S6" s="11"/>
      <c r="T6" s="11"/>
      <c r="U6" s="11"/>
      <c r="V6" s="11">
        <f t="shared" si="6"/>
        <v>0</v>
      </c>
      <c r="W6" s="11">
        <v>70</v>
      </c>
      <c r="X6" s="12">
        <f t="shared" si="7"/>
        <v>490</v>
      </c>
      <c r="Y6" s="40">
        <f t="shared" si="8"/>
        <v>1731.5</v>
      </c>
      <c r="Z6" s="33"/>
      <c r="AJ6" s="1" t="s">
        <v>3</v>
      </c>
    </row>
    <row r="7" spans="1:26" ht="18" customHeight="1">
      <c r="A7" s="11">
        <v>4</v>
      </c>
      <c r="B7" s="23" t="s">
        <v>30</v>
      </c>
      <c r="C7" s="23" t="s">
        <v>89</v>
      </c>
      <c r="D7" s="31" t="s">
        <v>31</v>
      </c>
      <c r="E7" s="31" t="s">
        <v>32</v>
      </c>
      <c r="F7" s="9" t="s">
        <v>5</v>
      </c>
      <c r="G7" s="9">
        <v>8.82</v>
      </c>
      <c r="H7" s="9">
        <f t="shared" si="0"/>
        <v>970.2</v>
      </c>
      <c r="I7" s="10" t="str">
        <f t="shared" si="1"/>
        <v>ΟΚ</v>
      </c>
      <c r="J7" s="10"/>
      <c r="K7" s="11"/>
      <c r="L7" s="11">
        <f t="shared" si="2"/>
        <v>0</v>
      </c>
      <c r="M7" s="11"/>
      <c r="N7" s="11">
        <f t="shared" si="3"/>
        <v>0</v>
      </c>
      <c r="O7" s="11" t="s">
        <v>3</v>
      </c>
      <c r="P7" s="11">
        <f t="shared" si="4"/>
        <v>30</v>
      </c>
      <c r="Q7" s="11"/>
      <c r="R7" s="11">
        <f t="shared" si="5"/>
        <v>0</v>
      </c>
      <c r="S7" s="11"/>
      <c r="T7" s="11"/>
      <c r="U7" s="11">
        <v>24</v>
      </c>
      <c r="V7" s="11">
        <f t="shared" si="6"/>
        <v>408</v>
      </c>
      <c r="W7" s="11">
        <v>26</v>
      </c>
      <c r="X7" s="12">
        <f t="shared" si="7"/>
        <v>182</v>
      </c>
      <c r="Y7" s="40">
        <f t="shared" si="8"/>
        <v>1590.2</v>
      </c>
      <c r="Z7" s="33"/>
    </row>
    <row r="8" spans="1:26" ht="29.25" customHeight="1">
      <c r="A8" s="11">
        <v>5</v>
      </c>
      <c r="B8" s="41" t="s">
        <v>24</v>
      </c>
      <c r="C8" s="41" t="s">
        <v>86</v>
      </c>
      <c r="D8" s="42" t="s">
        <v>25</v>
      </c>
      <c r="E8" s="42" t="s">
        <v>26</v>
      </c>
      <c r="F8" s="9" t="s">
        <v>5</v>
      </c>
      <c r="G8" s="9">
        <v>9.4</v>
      </c>
      <c r="H8" s="9">
        <f t="shared" si="0"/>
        <v>1034</v>
      </c>
      <c r="I8" s="10" t="str">
        <f t="shared" si="1"/>
        <v>ΟΚ</v>
      </c>
      <c r="J8" s="10"/>
      <c r="K8" s="11"/>
      <c r="L8" s="11">
        <f t="shared" si="2"/>
        <v>0</v>
      </c>
      <c r="M8" s="11"/>
      <c r="N8" s="11">
        <f t="shared" si="3"/>
        <v>0</v>
      </c>
      <c r="O8" s="11" t="s">
        <v>3</v>
      </c>
      <c r="P8" s="11">
        <f t="shared" si="4"/>
        <v>30</v>
      </c>
      <c r="Q8" s="11"/>
      <c r="R8" s="11">
        <f t="shared" si="5"/>
        <v>0</v>
      </c>
      <c r="S8" s="11"/>
      <c r="T8" s="11"/>
      <c r="U8" s="11">
        <v>10</v>
      </c>
      <c r="V8" s="11">
        <f t="shared" si="6"/>
        <v>170</v>
      </c>
      <c r="W8" s="11">
        <v>30</v>
      </c>
      <c r="X8" s="12">
        <f t="shared" si="7"/>
        <v>210</v>
      </c>
      <c r="Y8" s="40">
        <f t="shared" si="8"/>
        <v>1444</v>
      </c>
      <c r="Z8" s="33"/>
    </row>
    <row r="9" spans="1:26" ht="26.25" customHeight="1">
      <c r="A9" s="11">
        <v>6</v>
      </c>
      <c r="B9" s="23" t="s">
        <v>27</v>
      </c>
      <c r="C9" s="23" t="s">
        <v>88</v>
      </c>
      <c r="D9" s="31" t="s">
        <v>28</v>
      </c>
      <c r="E9" s="31" t="s">
        <v>29</v>
      </c>
      <c r="F9" s="9" t="s">
        <v>5</v>
      </c>
      <c r="G9" s="9">
        <v>5.5</v>
      </c>
      <c r="H9" s="9">
        <f t="shared" si="0"/>
        <v>605</v>
      </c>
      <c r="I9" s="10" t="str">
        <f t="shared" si="1"/>
        <v>ΟΚ</v>
      </c>
      <c r="J9" s="10"/>
      <c r="K9" s="11"/>
      <c r="L9" s="11">
        <f t="shared" si="2"/>
        <v>0</v>
      </c>
      <c r="M9" s="11"/>
      <c r="N9" s="11">
        <f t="shared" si="3"/>
        <v>0</v>
      </c>
      <c r="O9" s="11" t="s">
        <v>3</v>
      </c>
      <c r="P9" s="11">
        <f t="shared" si="4"/>
        <v>30</v>
      </c>
      <c r="Q9" s="11" t="s">
        <v>5</v>
      </c>
      <c r="R9" s="11">
        <f t="shared" si="5"/>
        <v>150</v>
      </c>
      <c r="S9" s="11"/>
      <c r="T9" s="11"/>
      <c r="U9" s="11"/>
      <c r="V9" s="11">
        <f t="shared" si="6"/>
        <v>0</v>
      </c>
      <c r="W9" s="11">
        <v>84</v>
      </c>
      <c r="X9" s="12">
        <f t="shared" si="7"/>
        <v>588</v>
      </c>
      <c r="Y9" s="40">
        <f t="shared" si="8"/>
        <v>1373</v>
      </c>
      <c r="Z9" s="33"/>
    </row>
    <row r="10" spans="1:26" ht="18" customHeight="1">
      <c r="A10" s="11">
        <v>7</v>
      </c>
      <c r="B10" s="23" t="s">
        <v>68</v>
      </c>
      <c r="C10" s="23" t="s">
        <v>104</v>
      </c>
      <c r="D10" s="31" t="s">
        <v>69</v>
      </c>
      <c r="E10" s="31" t="s">
        <v>70</v>
      </c>
      <c r="F10" s="9" t="s">
        <v>5</v>
      </c>
      <c r="G10" s="9">
        <v>9.46</v>
      </c>
      <c r="H10" s="9">
        <f t="shared" si="0"/>
        <v>1040.6000000000001</v>
      </c>
      <c r="I10" s="10" t="str">
        <f t="shared" si="1"/>
        <v>ΟΚ</v>
      </c>
      <c r="J10" s="10"/>
      <c r="K10" s="11"/>
      <c r="L10" s="11">
        <f t="shared" si="2"/>
        <v>0</v>
      </c>
      <c r="M10" s="11"/>
      <c r="N10" s="11">
        <f t="shared" si="3"/>
        <v>0</v>
      </c>
      <c r="O10" s="11"/>
      <c r="P10" s="11">
        <f t="shared" si="4"/>
        <v>0</v>
      </c>
      <c r="Q10" s="11" t="s">
        <v>5</v>
      </c>
      <c r="R10" s="11">
        <f t="shared" si="5"/>
        <v>150</v>
      </c>
      <c r="S10" s="11"/>
      <c r="T10" s="11"/>
      <c r="U10" s="11"/>
      <c r="V10" s="11">
        <f t="shared" si="6"/>
        <v>0</v>
      </c>
      <c r="W10" s="11">
        <v>40</v>
      </c>
      <c r="X10" s="12">
        <f t="shared" si="7"/>
        <v>280</v>
      </c>
      <c r="Y10" s="40">
        <f t="shared" si="8"/>
        <v>1470.6000000000001</v>
      </c>
      <c r="Z10" s="33"/>
    </row>
    <row r="11" spans="1:26" ht="31.5" customHeight="1">
      <c r="A11" s="11">
        <v>8</v>
      </c>
      <c r="B11" s="41" t="s">
        <v>52</v>
      </c>
      <c r="C11" s="41" t="s">
        <v>96</v>
      </c>
      <c r="D11" s="42" t="s">
        <v>53</v>
      </c>
      <c r="E11" s="42" t="s">
        <v>54</v>
      </c>
      <c r="F11" s="9" t="s">
        <v>5</v>
      </c>
      <c r="G11" s="9">
        <v>7.1</v>
      </c>
      <c r="H11" s="9">
        <f t="shared" si="0"/>
        <v>781</v>
      </c>
      <c r="I11" s="10" t="str">
        <f t="shared" si="1"/>
        <v>ΟΚ</v>
      </c>
      <c r="J11" s="10"/>
      <c r="K11" s="11"/>
      <c r="L11" s="11">
        <f t="shared" si="2"/>
        <v>0</v>
      </c>
      <c r="M11" s="11"/>
      <c r="N11" s="11">
        <f t="shared" si="3"/>
        <v>0</v>
      </c>
      <c r="O11" s="11"/>
      <c r="P11" s="11">
        <f t="shared" si="4"/>
        <v>0</v>
      </c>
      <c r="Q11" s="11"/>
      <c r="R11" s="11">
        <f t="shared" si="5"/>
        <v>0</v>
      </c>
      <c r="S11" s="11"/>
      <c r="T11" s="11"/>
      <c r="U11" s="11"/>
      <c r="V11" s="11">
        <f t="shared" si="6"/>
        <v>0</v>
      </c>
      <c r="W11" s="11">
        <v>84</v>
      </c>
      <c r="X11" s="12">
        <f t="shared" si="7"/>
        <v>588</v>
      </c>
      <c r="Y11" s="40">
        <f t="shared" si="8"/>
        <v>1369</v>
      </c>
      <c r="Z11" s="33"/>
    </row>
    <row r="12" spans="1:26" ht="18" customHeight="1">
      <c r="A12" s="11">
        <v>9</v>
      </c>
      <c r="B12" s="23" t="s">
        <v>60</v>
      </c>
      <c r="C12" s="23" t="s">
        <v>99</v>
      </c>
      <c r="D12" s="31" t="s">
        <v>61</v>
      </c>
      <c r="E12" s="31" t="s">
        <v>62</v>
      </c>
      <c r="F12" s="9" t="s">
        <v>5</v>
      </c>
      <c r="G12" s="9">
        <v>9.55</v>
      </c>
      <c r="H12" s="9">
        <f t="shared" si="0"/>
        <v>1050.5</v>
      </c>
      <c r="I12" s="10" t="str">
        <f t="shared" si="1"/>
        <v>ΟΚ</v>
      </c>
      <c r="J12" s="10"/>
      <c r="K12" s="11"/>
      <c r="L12" s="11">
        <f t="shared" si="2"/>
        <v>0</v>
      </c>
      <c r="M12" s="11"/>
      <c r="N12" s="11">
        <f t="shared" si="3"/>
        <v>0</v>
      </c>
      <c r="O12" s="11"/>
      <c r="P12" s="11">
        <f t="shared" si="4"/>
        <v>0</v>
      </c>
      <c r="Q12" s="11" t="s">
        <v>5</v>
      </c>
      <c r="R12" s="11">
        <f t="shared" si="5"/>
        <v>150</v>
      </c>
      <c r="S12" s="11"/>
      <c r="T12" s="11"/>
      <c r="U12" s="11"/>
      <c r="V12" s="11">
        <f t="shared" si="6"/>
        <v>0</v>
      </c>
      <c r="W12" s="11">
        <v>22</v>
      </c>
      <c r="X12" s="12">
        <f t="shared" si="7"/>
        <v>154</v>
      </c>
      <c r="Y12" s="40">
        <f t="shared" si="8"/>
        <v>1354.5</v>
      </c>
      <c r="Z12" s="33"/>
    </row>
    <row r="13" spans="1:26" ht="18" customHeight="1">
      <c r="A13" s="11">
        <v>10</v>
      </c>
      <c r="B13" s="23" t="s">
        <v>65</v>
      </c>
      <c r="C13" s="23" t="s">
        <v>101</v>
      </c>
      <c r="D13" s="31" t="s">
        <v>66</v>
      </c>
      <c r="E13" s="31" t="s">
        <v>67</v>
      </c>
      <c r="F13" s="9" t="s">
        <v>5</v>
      </c>
      <c r="G13" s="9">
        <v>7.9</v>
      </c>
      <c r="H13" s="9">
        <f t="shared" si="0"/>
        <v>869</v>
      </c>
      <c r="I13" s="10" t="str">
        <f t="shared" si="1"/>
        <v>ΟΚ</v>
      </c>
      <c r="J13" s="10"/>
      <c r="K13" s="11"/>
      <c r="L13" s="11">
        <f t="shared" si="2"/>
        <v>0</v>
      </c>
      <c r="M13" s="11"/>
      <c r="N13" s="11">
        <f t="shared" si="3"/>
        <v>0</v>
      </c>
      <c r="O13" s="11" t="s">
        <v>3</v>
      </c>
      <c r="P13" s="11">
        <f t="shared" si="4"/>
        <v>30</v>
      </c>
      <c r="Q13" s="11" t="s">
        <v>5</v>
      </c>
      <c r="R13" s="11">
        <f t="shared" si="5"/>
        <v>150</v>
      </c>
      <c r="S13" s="11"/>
      <c r="T13" s="11"/>
      <c r="U13" s="11"/>
      <c r="V13" s="11">
        <f t="shared" si="6"/>
        <v>0</v>
      </c>
      <c r="W13" s="11">
        <v>26</v>
      </c>
      <c r="X13" s="12">
        <f t="shared" si="7"/>
        <v>182</v>
      </c>
      <c r="Y13" s="40">
        <f t="shared" si="8"/>
        <v>1231</v>
      </c>
      <c r="Z13" s="33"/>
    </row>
    <row r="14" spans="1:26" ht="24.75" customHeight="1">
      <c r="A14" s="11">
        <v>11</v>
      </c>
      <c r="B14" s="23" t="s">
        <v>78</v>
      </c>
      <c r="C14" s="23" t="s">
        <v>109</v>
      </c>
      <c r="D14" s="31" t="s">
        <v>79</v>
      </c>
      <c r="E14" s="31" t="s">
        <v>32</v>
      </c>
      <c r="F14" s="9" t="s">
        <v>5</v>
      </c>
      <c r="G14" s="9">
        <v>9.9</v>
      </c>
      <c r="H14" s="9">
        <f t="shared" si="0"/>
        <v>1089</v>
      </c>
      <c r="I14" s="10" t="str">
        <f t="shared" si="1"/>
        <v>ΟΚ</v>
      </c>
      <c r="J14" s="10"/>
      <c r="K14" s="11"/>
      <c r="L14" s="11">
        <f t="shared" si="2"/>
        <v>0</v>
      </c>
      <c r="M14" s="11"/>
      <c r="N14" s="11">
        <f t="shared" si="3"/>
        <v>0</v>
      </c>
      <c r="O14" s="11" t="s">
        <v>2</v>
      </c>
      <c r="P14" s="11">
        <f t="shared" si="4"/>
        <v>70</v>
      </c>
      <c r="Q14" s="11" t="s">
        <v>5</v>
      </c>
      <c r="R14" s="11">
        <f t="shared" si="5"/>
        <v>150</v>
      </c>
      <c r="S14" s="11"/>
      <c r="T14" s="11"/>
      <c r="U14" s="11"/>
      <c r="V14" s="11">
        <f t="shared" si="6"/>
        <v>0</v>
      </c>
      <c r="W14" s="11"/>
      <c r="X14" s="12">
        <f t="shared" si="7"/>
        <v>0</v>
      </c>
      <c r="Y14" s="40">
        <f t="shared" si="8"/>
        <v>1309</v>
      </c>
      <c r="Z14" s="33"/>
    </row>
    <row r="15" spans="1:26" ht="18" customHeight="1">
      <c r="A15" s="11">
        <v>12</v>
      </c>
      <c r="B15" s="23" t="s">
        <v>83</v>
      </c>
      <c r="C15" s="23" t="s">
        <v>111</v>
      </c>
      <c r="D15" s="31" t="s">
        <v>84</v>
      </c>
      <c r="E15" s="31" t="s">
        <v>38</v>
      </c>
      <c r="F15" s="9" t="s">
        <v>5</v>
      </c>
      <c r="G15" s="9">
        <v>6</v>
      </c>
      <c r="H15" s="9">
        <f t="shared" si="0"/>
        <v>660</v>
      </c>
      <c r="I15" s="10" t="str">
        <f t="shared" si="1"/>
        <v>ΟΚ</v>
      </c>
      <c r="J15" s="10"/>
      <c r="K15" s="11"/>
      <c r="L15" s="11">
        <f t="shared" si="2"/>
        <v>0</v>
      </c>
      <c r="M15" s="11"/>
      <c r="N15" s="11">
        <f t="shared" si="3"/>
        <v>0</v>
      </c>
      <c r="O15" s="11" t="s">
        <v>6</v>
      </c>
      <c r="P15" s="11">
        <f t="shared" si="4"/>
        <v>50</v>
      </c>
      <c r="Q15" s="11"/>
      <c r="R15" s="11">
        <f t="shared" si="5"/>
        <v>0</v>
      </c>
      <c r="S15" s="11"/>
      <c r="T15" s="11"/>
      <c r="U15" s="11"/>
      <c r="V15" s="11">
        <f t="shared" si="6"/>
        <v>0</v>
      </c>
      <c r="W15" s="11">
        <v>84</v>
      </c>
      <c r="X15" s="12">
        <f t="shared" si="7"/>
        <v>588</v>
      </c>
      <c r="Y15" s="40">
        <f t="shared" si="8"/>
        <v>1298</v>
      </c>
      <c r="Z15" s="33"/>
    </row>
    <row r="16" spans="1:26" ht="18" customHeight="1">
      <c r="A16" s="11">
        <v>13</v>
      </c>
      <c r="B16" s="23" t="s">
        <v>41</v>
      </c>
      <c r="C16" s="23" t="s">
        <v>92</v>
      </c>
      <c r="D16" s="31" t="s">
        <v>42</v>
      </c>
      <c r="E16" s="31" t="s">
        <v>32</v>
      </c>
      <c r="F16" s="9" t="s">
        <v>5</v>
      </c>
      <c r="G16" s="9">
        <v>9.64</v>
      </c>
      <c r="H16" s="9">
        <f t="shared" si="0"/>
        <v>1060.4</v>
      </c>
      <c r="I16" s="10" t="str">
        <f t="shared" si="1"/>
        <v>ΟΚ</v>
      </c>
      <c r="J16" s="10"/>
      <c r="K16" s="11"/>
      <c r="L16" s="11">
        <f t="shared" si="2"/>
        <v>0</v>
      </c>
      <c r="M16" s="11"/>
      <c r="N16" s="11">
        <f t="shared" si="3"/>
        <v>0</v>
      </c>
      <c r="O16" s="11" t="s">
        <v>2</v>
      </c>
      <c r="P16" s="11">
        <f t="shared" si="4"/>
        <v>70</v>
      </c>
      <c r="Q16" s="11"/>
      <c r="R16" s="11">
        <f t="shared" si="5"/>
        <v>0</v>
      </c>
      <c r="S16" s="11"/>
      <c r="T16" s="11"/>
      <c r="U16" s="11"/>
      <c r="V16" s="11">
        <f t="shared" si="6"/>
        <v>0</v>
      </c>
      <c r="W16" s="11">
        <v>22</v>
      </c>
      <c r="X16" s="12">
        <f t="shared" si="7"/>
        <v>154</v>
      </c>
      <c r="Y16" s="40">
        <f t="shared" si="8"/>
        <v>1284.4</v>
      </c>
      <c r="Z16" s="33"/>
    </row>
    <row r="17" spans="1:26" ht="18" customHeight="1">
      <c r="A17" s="11">
        <v>14</v>
      </c>
      <c r="B17" s="23" t="s">
        <v>36</v>
      </c>
      <c r="C17" s="23" t="s">
        <v>91</v>
      </c>
      <c r="D17" s="31" t="s">
        <v>37</v>
      </c>
      <c r="E17" s="31" t="s">
        <v>38</v>
      </c>
      <c r="F17" s="9" t="s">
        <v>5</v>
      </c>
      <c r="G17" s="9">
        <v>8.86</v>
      </c>
      <c r="H17" s="9">
        <f t="shared" si="0"/>
        <v>974.5999999999999</v>
      </c>
      <c r="I17" s="10" t="str">
        <f t="shared" si="1"/>
        <v>ΟΚ</v>
      </c>
      <c r="J17" s="10"/>
      <c r="K17" s="11"/>
      <c r="L17" s="11">
        <f t="shared" si="2"/>
        <v>0</v>
      </c>
      <c r="M17" s="11"/>
      <c r="N17" s="11">
        <f t="shared" si="3"/>
        <v>0</v>
      </c>
      <c r="O17" s="11" t="s">
        <v>3</v>
      </c>
      <c r="P17" s="11">
        <f t="shared" si="4"/>
        <v>30</v>
      </c>
      <c r="Q17" s="11" t="s">
        <v>5</v>
      </c>
      <c r="R17" s="11">
        <f t="shared" si="5"/>
        <v>150</v>
      </c>
      <c r="S17" s="11"/>
      <c r="T17" s="11"/>
      <c r="U17" s="11"/>
      <c r="V17" s="11">
        <f t="shared" si="6"/>
        <v>0</v>
      </c>
      <c r="W17" s="11"/>
      <c r="X17" s="12">
        <f t="shared" si="7"/>
        <v>0</v>
      </c>
      <c r="Y17" s="40">
        <f t="shared" si="8"/>
        <v>1154.6</v>
      </c>
      <c r="Z17" s="33"/>
    </row>
    <row r="18" spans="1:26" ht="18" customHeight="1">
      <c r="A18" s="11">
        <v>15</v>
      </c>
      <c r="B18" s="23" t="s">
        <v>43</v>
      </c>
      <c r="C18" s="23" t="s">
        <v>93</v>
      </c>
      <c r="D18" s="31" t="s">
        <v>44</v>
      </c>
      <c r="E18" s="31" t="s">
        <v>45</v>
      </c>
      <c r="F18" s="9" t="s">
        <v>5</v>
      </c>
      <c r="G18" s="9">
        <v>9.95</v>
      </c>
      <c r="H18" s="9">
        <f t="shared" si="0"/>
        <v>1094.5</v>
      </c>
      <c r="I18" s="10" t="str">
        <f t="shared" si="1"/>
        <v>ΟΚ</v>
      </c>
      <c r="J18" s="10"/>
      <c r="K18" s="11"/>
      <c r="L18" s="11">
        <f t="shared" si="2"/>
        <v>0</v>
      </c>
      <c r="M18" s="11"/>
      <c r="N18" s="11">
        <f t="shared" si="3"/>
        <v>0</v>
      </c>
      <c r="O18" s="11" t="s">
        <v>3</v>
      </c>
      <c r="P18" s="11">
        <f t="shared" si="4"/>
        <v>30</v>
      </c>
      <c r="Q18" s="11"/>
      <c r="R18" s="11">
        <f t="shared" si="5"/>
        <v>0</v>
      </c>
      <c r="S18" s="11"/>
      <c r="T18" s="11"/>
      <c r="U18" s="11"/>
      <c r="V18" s="11">
        <f t="shared" si="6"/>
        <v>0</v>
      </c>
      <c r="W18" s="11"/>
      <c r="X18" s="12">
        <f t="shared" si="7"/>
        <v>0</v>
      </c>
      <c r="Y18" s="40">
        <f t="shared" si="8"/>
        <v>1124.5</v>
      </c>
      <c r="Z18" s="33"/>
    </row>
    <row r="19" spans="1:26" ht="18" customHeight="1">
      <c r="A19" s="11">
        <v>16</v>
      </c>
      <c r="B19" s="23" t="s">
        <v>102</v>
      </c>
      <c r="C19" s="23" t="s">
        <v>103</v>
      </c>
      <c r="D19" s="42" t="s">
        <v>39</v>
      </c>
      <c r="E19" s="42" t="s">
        <v>40</v>
      </c>
      <c r="F19" s="9" t="s">
        <v>5</v>
      </c>
      <c r="G19" s="9">
        <v>9.85</v>
      </c>
      <c r="H19" s="9">
        <f t="shared" si="0"/>
        <v>1083.5</v>
      </c>
      <c r="I19" s="10" t="str">
        <f t="shared" si="1"/>
        <v>ΟΚ</v>
      </c>
      <c r="J19" s="10"/>
      <c r="K19" s="11"/>
      <c r="L19" s="11">
        <f t="shared" si="2"/>
        <v>0</v>
      </c>
      <c r="M19" s="11"/>
      <c r="N19" s="11">
        <f t="shared" si="3"/>
        <v>0</v>
      </c>
      <c r="O19" s="11" t="s">
        <v>3</v>
      </c>
      <c r="P19" s="11">
        <f t="shared" si="4"/>
        <v>30</v>
      </c>
      <c r="Q19" s="11"/>
      <c r="R19" s="11">
        <f t="shared" si="5"/>
        <v>0</v>
      </c>
      <c r="S19" s="11"/>
      <c r="T19" s="11"/>
      <c r="U19" s="11"/>
      <c r="V19" s="11">
        <f t="shared" si="6"/>
        <v>0</v>
      </c>
      <c r="W19" s="11">
        <v>15</v>
      </c>
      <c r="X19" s="12">
        <f t="shared" si="7"/>
        <v>105</v>
      </c>
      <c r="Y19" s="40">
        <f t="shared" si="8"/>
        <v>1218.5</v>
      </c>
      <c r="Z19" s="33"/>
    </row>
    <row r="20" spans="1:26" ht="18" customHeight="1">
      <c r="A20" s="11">
        <v>17</v>
      </c>
      <c r="B20" s="23" t="s">
        <v>80</v>
      </c>
      <c r="C20" s="23" t="s">
        <v>110</v>
      </c>
      <c r="D20" s="31" t="s">
        <v>81</v>
      </c>
      <c r="E20" s="31" t="s">
        <v>82</v>
      </c>
      <c r="F20" s="9" t="s">
        <v>5</v>
      </c>
      <c r="G20" s="9">
        <v>6</v>
      </c>
      <c r="H20" s="9">
        <f t="shared" si="0"/>
        <v>660</v>
      </c>
      <c r="I20" s="10" t="str">
        <f t="shared" si="1"/>
        <v>ΟΚ</v>
      </c>
      <c r="J20" s="10"/>
      <c r="K20" s="11" t="s">
        <v>3</v>
      </c>
      <c r="L20" s="11">
        <f t="shared" si="2"/>
        <v>30</v>
      </c>
      <c r="M20" s="11" t="s">
        <v>3</v>
      </c>
      <c r="N20" s="11">
        <f t="shared" si="3"/>
        <v>30</v>
      </c>
      <c r="O20" s="11" t="s">
        <v>2</v>
      </c>
      <c r="P20" s="11">
        <f t="shared" si="4"/>
        <v>70</v>
      </c>
      <c r="Q20" s="11" t="s">
        <v>5</v>
      </c>
      <c r="R20" s="11">
        <f t="shared" si="5"/>
        <v>150</v>
      </c>
      <c r="S20" s="11"/>
      <c r="T20" s="11"/>
      <c r="U20" s="11"/>
      <c r="V20" s="11">
        <f t="shared" si="6"/>
        <v>0</v>
      </c>
      <c r="W20" s="11">
        <v>21</v>
      </c>
      <c r="X20" s="12">
        <f t="shared" si="7"/>
        <v>147</v>
      </c>
      <c r="Y20" s="40">
        <f t="shared" si="8"/>
        <v>1087</v>
      </c>
      <c r="Z20" s="33"/>
    </row>
    <row r="21" spans="1:26" ht="18" customHeight="1">
      <c r="A21" s="11">
        <v>18</v>
      </c>
      <c r="B21" s="23" t="s">
        <v>46</v>
      </c>
      <c r="C21" s="23" t="s">
        <v>94</v>
      </c>
      <c r="D21" s="31" t="s">
        <v>47</v>
      </c>
      <c r="E21" s="31" t="s">
        <v>48</v>
      </c>
      <c r="F21" s="9" t="s">
        <v>5</v>
      </c>
      <c r="G21" s="9">
        <v>9.5</v>
      </c>
      <c r="H21" s="9">
        <f t="shared" si="0"/>
        <v>1045</v>
      </c>
      <c r="I21" s="10" t="str">
        <f t="shared" si="1"/>
        <v>ΟΚ</v>
      </c>
      <c r="J21" s="10"/>
      <c r="K21" s="11"/>
      <c r="L21" s="11">
        <f t="shared" si="2"/>
        <v>0</v>
      </c>
      <c r="M21" s="11"/>
      <c r="N21" s="11">
        <f t="shared" si="3"/>
        <v>0</v>
      </c>
      <c r="O21" s="11"/>
      <c r="P21" s="11">
        <f t="shared" si="4"/>
        <v>0</v>
      </c>
      <c r="Q21" s="11"/>
      <c r="R21" s="11">
        <f t="shared" si="5"/>
        <v>0</v>
      </c>
      <c r="S21" s="11"/>
      <c r="T21" s="11"/>
      <c r="U21" s="11"/>
      <c r="V21" s="11">
        <f t="shared" si="6"/>
        <v>0</v>
      </c>
      <c r="W21" s="11"/>
      <c r="X21" s="12">
        <f t="shared" si="7"/>
        <v>0</v>
      </c>
      <c r="Y21" s="40">
        <f t="shared" si="8"/>
        <v>1045</v>
      </c>
      <c r="Z21" s="33"/>
    </row>
    <row r="22" spans="1:26" ht="18" customHeight="1">
      <c r="A22" s="11">
        <v>19</v>
      </c>
      <c r="B22" s="23" t="s">
        <v>49</v>
      </c>
      <c r="C22" s="23" t="s">
        <v>95</v>
      </c>
      <c r="D22" s="31" t="s">
        <v>50</v>
      </c>
      <c r="E22" s="31" t="s">
        <v>51</v>
      </c>
      <c r="F22" s="9" t="s">
        <v>5</v>
      </c>
      <c r="G22" s="9">
        <v>8.68</v>
      </c>
      <c r="H22" s="9">
        <f t="shared" si="0"/>
        <v>954.8</v>
      </c>
      <c r="I22" s="10" t="str">
        <f t="shared" si="1"/>
        <v>ΟΚ</v>
      </c>
      <c r="J22" s="10"/>
      <c r="K22" s="11"/>
      <c r="L22" s="11">
        <f t="shared" si="2"/>
        <v>0</v>
      </c>
      <c r="M22" s="11"/>
      <c r="N22" s="11">
        <f t="shared" si="3"/>
        <v>0</v>
      </c>
      <c r="O22" s="11"/>
      <c r="P22" s="11">
        <f t="shared" si="4"/>
        <v>0</v>
      </c>
      <c r="Q22" s="11"/>
      <c r="R22" s="11">
        <f t="shared" si="5"/>
        <v>0</v>
      </c>
      <c r="S22" s="11"/>
      <c r="T22" s="11"/>
      <c r="U22" s="11"/>
      <c r="V22" s="11">
        <f t="shared" si="6"/>
        <v>0</v>
      </c>
      <c r="W22" s="11"/>
      <c r="X22" s="12">
        <f t="shared" si="7"/>
        <v>0</v>
      </c>
      <c r="Y22" s="40">
        <f t="shared" si="8"/>
        <v>954.8</v>
      </c>
      <c r="Z22" s="33"/>
    </row>
    <row r="23" spans="1:26" ht="18" customHeight="1">
      <c r="A23" s="11">
        <v>20</v>
      </c>
      <c r="B23" s="23" t="s">
        <v>71</v>
      </c>
      <c r="C23" s="23" t="s">
        <v>105</v>
      </c>
      <c r="D23" s="31" t="s">
        <v>72</v>
      </c>
      <c r="E23" s="31" t="s">
        <v>38</v>
      </c>
      <c r="F23" s="9" t="s">
        <v>5</v>
      </c>
      <c r="G23" s="9">
        <v>7.78</v>
      </c>
      <c r="H23" s="9">
        <f t="shared" si="0"/>
        <v>855.8000000000001</v>
      </c>
      <c r="I23" s="10" t="str">
        <f t="shared" si="1"/>
        <v>ΟΚ</v>
      </c>
      <c r="J23" s="10"/>
      <c r="K23" s="11"/>
      <c r="L23" s="11">
        <f t="shared" si="2"/>
        <v>0</v>
      </c>
      <c r="M23" s="11"/>
      <c r="N23" s="11">
        <f t="shared" si="3"/>
        <v>0</v>
      </c>
      <c r="O23" s="11"/>
      <c r="P23" s="11">
        <f t="shared" si="4"/>
        <v>0</v>
      </c>
      <c r="Q23" s="11"/>
      <c r="R23" s="11">
        <f t="shared" si="5"/>
        <v>0</v>
      </c>
      <c r="S23" s="11"/>
      <c r="T23" s="11"/>
      <c r="U23" s="11"/>
      <c r="V23" s="11">
        <f t="shared" si="6"/>
        <v>0</v>
      </c>
      <c r="W23" s="11"/>
      <c r="X23" s="12">
        <f t="shared" si="7"/>
        <v>0</v>
      </c>
      <c r="Y23" s="40">
        <f t="shared" si="8"/>
        <v>855.8000000000001</v>
      </c>
      <c r="Z23" s="33"/>
    </row>
    <row r="24" spans="1:26" ht="18" customHeight="1">
      <c r="A24" s="11">
        <v>21</v>
      </c>
      <c r="B24" s="23" t="s">
        <v>73</v>
      </c>
      <c r="C24" s="23" t="s">
        <v>106</v>
      </c>
      <c r="D24" s="31" t="s">
        <v>74</v>
      </c>
      <c r="E24" s="31" t="s">
        <v>75</v>
      </c>
      <c r="F24" s="9" t="s">
        <v>5</v>
      </c>
      <c r="G24" s="9">
        <v>7.73</v>
      </c>
      <c r="H24" s="9">
        <f t="shared" si="0"/>
        <v>850.3000000000001</v>
      </c>
      <c r="I24" s="10" t="str">
        <f t="shared" si="1"/>
        <v>ΟΚ</v>
      </c>
      <c r="J24" s="10"/>
      <c r="K24" s="11"/>
      <c r="L24" s="11">
        <f t="shared" si="2"/>
        <v>0</v>
      </c>
      <c r="M24" s="11"/>
      <c r="N24" s="11">
        <f t="shared" si="3"/>
        <v>0</v>
      </c>
      <c r="O24" s="11"/>
      <c r="P24" s="11">
        <f t="shared" si="4"/>
        <v>0</v>
      </c>
      <c r="Q24" s="11"/>
      <c r="R24" s="11">
        <f t="shared" si="5"/>
        <v>0</v>
      </c>
      <c r="S24" s="11"/>
      <c r="T24" s="11"/>
      <c r="U24" s="11"/>
      <c r="V24" s="11">
        <f t="shared" si="6"/>
        <v>0</v>
      </c>
      <c r="W24" s="11"/>
      <c r="X24" s="12">
        <f t="shared" si="7"/>
        <v>0</v>
      </c>
      <c r="Y24" s="40">
        <f t="shared" si="8"/>
        <v>850.3000000000001</v>
      </c>
      <c r="Z24" s="33"/>
    </row>
    <row r="25" spans="1:26" ht="18" customHeight="1">
      <c r="A25" s="11">
        <v>22</v>
      </c>
      <c r="B25" s="23" t="s">
        <v>63</v>
      </c>
      <c r="C25" s="23" t="s">
        <v>100</v>
      </c>
      <c r="D25" s="31" t="s">
        <v>64</v>
      </c>
      <c r="E25" s="31" t="s">
        <v>62</v>
      </c>
      <c r="F25" s="9" t="s">
        <v>5</v>
      </c>
      <c r="G25" s="9">
        <v>6</v>
      </c>
      <c r="H25" s="9">
        <f t="shared" si="0"/>
        <v>660</v>
      </c>
      <c r="I25" s="10" t="str">
        <f t="shared" si="1"/>
        <v>ΟΚ</v>
      </c>
      <c r="J25" s="10"/>
      <c r="K25" s="11"/>
      <c r="L25" s="11">
        <f t="shared" si="2"/>
        <v>0</v>
      </c>
      <c r="M25" s="11"/>
      <c r="N25" s="11">
        <f t="shared" si="3"/>
        <v>0</v>
      </c>
      <c r="O25" s="11"/>
      <c r="P25" s="11">
        <f t="shared" si="4"/>
        <v>0</v>
      </c>
      <c r="Q25" s="11" t="s">
        <v>5</v>
      </c>
      <c r="R25" s="11">
        <f t="shared" si="5"/>
        <v>150</v>
      </c>
      <c r="S25" s="11"/>
      <c r="T25" s="11"/>
      <c r="U25" s="11"/>
      <c r="V25" s="11">
        <f t="shared" si="6"/>
        <v>0</v>
      </c>
      <c r="W25" s="11"/>
      <c r="X25" s="12">
        <f t="shared" si="7"/>
        <v>0</v>
      </c>
      <c r="Y25" s="40">
        <f t="shared" si="8"/>
        <v>810</v>
      </c>
      <c r="Z25" s="33"/>
    </row>
    <row r="26" spans="1:26" ht="18" customHeight="1">
      <c r="A26" s="11">
        <v>23</v>
      </c>
      <c r="B26" s="23" t="s">
        <v>33</v>
      </c>
      <c r="C26" s="23" t="s">
        <v>90</v>
      </c>
      <c r="D26" s="31" t="s">
        <v>34</v>
      </c>
      <c r="E26" s="31" t="s">
        <v>35</v>
      </c>
      <c r="F26" s="9" t="s">
        <v>5</v>
      </c>
      <c r="G26" s="9">
        <v>6.36</v>
      </c>
      <c r="H26" s="9">
        <f t="shared" si="0"/>
        <v>699.6</v>
      </c>
      <c r="I26" s="10" t="str">
        <f t="shared" si="1"/>
        <v>ΟΚ</v>
      </c>
      <c r="J26" s="10"/>
      <c r="K26" s="11"/>
      <c r="L26" s="11">
        <f t="shared" si="2"/>
        <v>0</v>
      </c>
      <c r="M26" s="11"/>
      <c r="N26" s="11">
        <f t="shared" si="3"/>
        <v>0</v>
      </c>
      <c r="O26" s="11"/>
      <c r="P26" s="11">
        <f t="shared" si="4"/>
        <v>0</v>
      </c>
      <c r="Q26" s="11"/>
      <c r="R26" s="11">
        <f t="shared" si="5"/>
        <v>0</v>
      </c>
      <c r="S26" s="11"/>
      <c r="T26" s="11"/>
      <c r="U26" s="11"/>
      <c r="V26" s="11">
        <f t="shared" si="6"/>
        <v>0</v>
      </c>
      <c r="W26" s="11"/>
      <c r="X26" s="12">
        <f t="shared" si="7"/>
        <v>0</v>
      </c>
      <c r="Y26" s="40">
        <f t="shared" si="8"/>
        <v>699.6</v>
      </c>
      <c r="Z26" s="33"/>
    </row>
  </sheetData>
  <sheetProtection password="EB34" sheet="1" objects="1" scenarios="1"/>
  <mergeCells count="5">
    <mergeCell ref="F2:H2"/>
    <mergeCell ref="A2:E2"/>
    <mergeCell ref="Y2:Y3"/>
    <mergeCell ref="K2:X2"/>
    <mergeCell ref="A1:E1"/>
  </mergeCells>
  <dataValidations count="5">
    <dataValidation type="whole" allowBlank="1" showInputMessage="1" showErrorMessage="1" errorTitle="ΠΡΟΣΟΧΗ!" error="ΑΠΟ 1 ΕΩΣ 84 ΜΗΝΕΣ" sqref="W4:W26">
      <formula1>1</formula1>
      <formula2>84</formula2>
    </dataValidation>
    <dataValidation type="whole" allowBlank="1" showInputMessage="1" showErrorMessage="1" errorTitle="ΠΡΟΣΟΧΗ!" error="ΑΠΟ 1 ΕΩΣ 24 ΜΗΝΕΣ" sqref="U4:U26">
      <formula1>1</formula1>
      <formula2>24</formula2>
    </dataValidation>
    <dataValidation type="list" allowBlank="1" showInputMessage="1" showErrorMessage="1" sqref="K4:K26 O4:O26 M4:M26">
      <formula1>$AJ$5:$AJ$6</formula1>
    </dataValidation>
    <dataValidation type="list" allowBlank="1" showInputMessage="1" showErrorMessage="1" sqref="S4:S26 Q4:Q26 F4:F26 J4:J26">
      <formula1>$AI$5:$AI$5</formula1>
    </dataValidation>
    <dataValidation type="decimal" allowBlank="1" showInputMessage="1" showErrorMessage="1" sqref="G4:G26">
      <formula1>5</formula1>
      <formula2>10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workbookViewId="0" topLeftCell="A1">
      <selection activeCell="A1" sqref="A1:F8"/>
    </sheetView>
  </sheetViews>
  <sheetFormatPr defaultColWidth="9.140625" defaultRowHeight="15"/>
  <cols>
    <col min="2" max="2" width="21.8515625" style="0" customWidth="1"/>
    <col min="3" max="3" width="16.57421875" style="0" customWidth="1"/>
    <col min="4" max="4" width="22.7109375" style="0" customWidth="1"/>
    <col min="5" max="5" width="17.7109375" style="0" customWidth="1"/>
    <col min="6" max="6" width="26.00390625" style="0" customWidth="1"/>
  </cols>
  <sheetData>
    <row r="1" spans="1:6" s="6" customFormat="1" ht="66.75" customHeight="1">
      <c r="A1" s="43" t="s">
        <v>137</v>
      </c>
      <c r="B1" s="44"/>
      <c r="C1" s="44"/>
      <c r="D1" s="44"/>
      <c r="E1" s="44"/>
      <c r="F1" s="45"/>
    </row>
    <row r="2" spans="1:6" s="5" customFormat="1" ht="94.5" customHeight="1">
      <c r="A2" s="23" t="s">
        <v>1</v>
      </c>
      <c r="B2" s="23" t="s">
        <v>23</v>
      </c>
      <c r="C2" s="24" t="s">
        <v>85</v>
      </c>
      <c r="D2" s="24" t="s">
        <v>8</v>
      </c>
      <c r="E2" s="23" t="s">
        <v>9</v>
      </c>
      <c r="F2" s="46" t="s">
        <v>87</v>
      </c>
    </row>
    <row r="3" spans="1:6" ht="45">
      <c r="A3" s="11">
        <v>1</v>
      </c>
      <c r="B3" s="47" t="s">
        <v>112</v>
      </c>
      <c r="C3" s="47" t="s">
        <v>113</v>
      </c>
      <c r="D3" s="48" t="s">
        <v>114</v>
      </c>
      <c r="E3" s="48" t="s">
        <v>115</v>
      </c>
      <c r="F3" s="47" t="s">
        <v>116</v>
      </c>
    </row>
    <row r="4" spans="1:6" ht="45">
      <c r="A4" s="11">
        <v>2</v>
      </c>
      <c r="B4" s="46" t="s">
        <v>117</v>
      </c>
      <c r="C4" s="46" t="s">
        <v>118</v>
      </c>
      <c r="D4" s="49" t="s">
        <v>119</v>
      </c>
      <c r="E4" s="49" t="s">
        <v>62</v>
      </c>
      <c r="F4" s="47" t="s">
        <v>116</v>
      </c>
    </row>
    <row r="5" spans="1:6" ht="45">
      <c r="A5" s="11">
        <v>3</v>
      </c>
      <c r="B5" s="46" t="s">
        <v>120</v>
      </c>
      <c r="C5" s="46" t="s">
        <v>121</v>
      </c>
      <c r="D5" s="49" t="s">
        <v>122</v>
      </c>
      <c r="E5" s="49" t="s">
        <v>123</v>
      </c>
      <c r="F5" s="47" t="s">
        <v>116</v>
      </c>
    </row>
    <row r="6" spans="1:6" ht="45">
      <c r="A6" s="11">
        <v>4</v>
      </c>
      <c r="B6" s="46" t="s">
        <v>124</v>
      </c>
      <c r="C6" s="46" t="s">
        <v>125</v>
      </c>
      <c r="D6" s="49" t="s">
        <v>126</v>
      </c>
      <c r="E6" s="49" t="s">
        <v>127</v>
      </c>
      <c r="F6" s="47" t="s">
        <v>116</v>
      </c>
    </row>
    <row r="7" spans="1:6" ht="45">
      <c r="A7" s="11">
        <v>5</v>
      </c>
      <c r="B7" s="46" t="s">
        <v>128</v>
      </c>
      <c r="C7" s="46" t="s">
        <v>129</v>
      </c>
      <c r="D7" s="49" t="s">
        <v>130</v>
      </c>
      <c r="E7" s="49" t="s">
        <v>131</v>
      </c>
      <c r="F7" s="47" t="s">
        <v>116</v>
      </c>
    </row>
    <row r="8" spans="1:6" ht="45">
      <c r="A8" s="11">
        <v>6</v>
      </c>
      <c r="B8" s="46" t="s">
        <v>132</v>
      </c>
      <c r="C8" s="46" t="s">
        <v>133</v>
      </c>
      <c r="D8" s="49" t="s">
        <v>134</v>
      </c>
      <c r="E8" s="49" t="s">
        <v>135</v>
      </c>
      <c r="F8" s="47" t="s">
        <v>116</v>
      </c>
    </row>
  </sheetData>
  <sheetProtection password="EB34" sheet="1" objects="1" scenarios="1"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Michalis Roussos</dc:creator>
  <cp:keywords/>
  <dc:description/>
  <cp:lastModifiedBy>Theodoros Aggelopoulos</cp:lastModifiedBy>
  <cp:lastPrinted>2018-07-11T08:00:05Z</cp:lastPrinted>
  <dcterms:created xsi:type="dcterms:W3CDTF">2017-10-23T05:29:48Z</dcterms:created>
  <dcterms:modified xsi:type="dcterms:W3CDTF">2019-05-29T09:07:46Z</dcterms:modified>
  <cp:category/>
  <cp:version/>
  <cp:contentType/>
  <cp:contentStatus/>
</cp:coreProperties>
</file>