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6945" activeTab="1"/>
  </bookViews>
  <sheets>
    <sheet name="22 ΨΥΧΟΛΟΓΟΙ_ ΠΡΟΣΛΗΠΤΕΟΙ" sheetId="13" r:id="rId1"/>
    <sheet name="22 ΨΥΧΟΛΟΓΟΙ ΓΕΝΙΚΗ ΚΑΤΑΤΑΞΗ" sheetId="4" r:id="rId2"/>
    <sheet name="22 ΨΥΧΟΛΟΓΟΙ ΑΠΟΡΡΙΠΤΕΟΙ" sheetId="14" r:id="rId3"/>
  </sheets>
  <definedNames>
    <definedName name="_xlnm._FilterDatabase" localSheetId="2" hidden="1">'22 ΨΥΧΟΛΟΓΟΙ ΑΠΟΡΡΙΠΤΕΟΙ'!$A$3:$AI$7</definedName>
    <definedName name="_xlnm._FilterDatabase" localSheetId="0" hidden="1">'22 ΨΥΧΟΛΟΓΟΙ_ ΠΡΟΣΛΗΠΤΕΟΙ'!$A$3:$AJ$4</definedName>
  </definedNames>
  <calcPr calcId="125725"/>
</workbook>
</file>

<file path=xl/calcChain.xml><?xml version="1.0" encoding="utf-8"?>
<calcChain xmlns="http://schemas.openxmlformats.org/spreadsheetml/2006/main">
  <c r="J4" i="14"/>
  <c r="M4"/>
  <c r="O4"/>
  <c r="Q4"/>
  <c r="S4"/>
  <c r="U4"/>
  <c r="W4"/>
  <c r="Y4"/>
  <c r="AA4"/>
  <c r="AC4"/>
  <c r="AE4"/>
  <c r="F4"/>
  <c r="J5"/>
  <c r="M5"/>
  <c r="O5"/>
  <c r="Q5"/>
  <c r="S5"/>
  <c r="U5"/>
  <c r="W5"/>
  <c r="Y5"/>
  <c r="AA5"/>
  <c r="AC5"/>
  <c r="AE5"/>
  <c r="F5"/>
  <c r="J6"/>
  <c r="M6"/>
  <c r="O6"/>
  <c r="Q6"/>
  <c r="S6"/>
  <c r="U6"/>
  <c r="W6"/>
  <c r="Y6"/>
  <c r="AA6"/>
  <c r="AC6"/>
  <c r="AE6"/>
  <c r="F6"/>
  <c r="J7"/>
  <c r="M7"/>
  <c r="O7"/>
  <c r="Q7"/>
  <c r="S7"/>
  <c r="U7"/>
  <c r="W7"/>
  <c r="Y7"/>
  <c r="AA7"/>
  <c r="AC7"/>
  <c r="AE7"/>
  <c r="F7"/>
  <c r="H4" i="13"/>
  <c r="AC4"/>
  <c r="O4"/>
  <c r="Q4"/>
  <c r="S4"/>
  <c r="U4"/>
  <c r="Y4"/>
  <c r="AA4"/>
  <c r="AE4"/>
  <c r="AG4"/>
  <c r="W4"/>
  <c r="L4"/>
  <c r="AG12" i="4"/>
  <c r="H35"/>
  <c r="L35"/>
  <c r="O35"/>
  <c r="Q35"/>
  <c r="S35"/>
  <c r="U35"/>
  <c r="W35"/>
  <c r="Y35"/>
  <c r="AA35"/>
  <c r="AC35"/>
  <c r="AE35"/>
  <c r="AG35"/>
  <c r="AH35"/>
  <c r="H13"/>
  <c r="L13"/>
  <c r="O13"/>
  <c r="Q13"/>
  <c r="S13"/>
  <c r="U13"/>
  <c r="W13"/>
  <c r="Y13"/>
  <c r="AA13"/>
  <c r="AC13"/>
  <c r="AE13"/>
  <c r="AG13"/>
  <c r="AH13"/>
  <c r="H15"/>
  <c r="L15"/>
  <c r="O15"/>
  <c r="Q15"/>
  <c r="S15"/>
  <c r="U15"/>
  <c r="W15"/>
  <c r="Y15"/>
  <c r="AA15"/>
  <c r="AC15"/>
  <c r="AE15"/>
  <c r="AG15"/>
  <c r="AH15"/>
  <c r="H32"/>
  <c r="L32"/>
  <c r="O32"/>
  <c r="Q32"/>
  <c r="S32"/>
  <c r="U32"/>
  <c r="W32"/>
  <c r="Y32"/>
  <c r="AA32"/>
  <c r="AC32"/>
  <c r="AE32"/>
  <c r="AG32"/>
  <c r="AH32"/>
  <c r="H17"/>
  <c r="L17"/>
  <c r="O17"/>
  <c r="Q17"/>
  <c r="S17"/>
  <c r="U17"/>
  <c r="W17"/>
  <c r="Y17"/>
  <c r="AA17"/>
  <c r="AC17"/>
  <c r="AE17"/>
  <c r="AG17"/>
  <c r="AH17"/>
  <c r="H34"/>
  <c r="L34"/>
  <c r="O34"/>
  <c r="Q34"/>
  <c r="S34"/>
  <c r="U34"/>
  <c r="W34"/>
  <c r="Y34"/>
  <c r="AA34"/>
  <c r="AC34"/>
  <c r="AE34"/>
  <c r="AG34"/>
  <c r="AH34"/>
  <c r="H18"/>
  <c r="L18"/>
  <c r="O18"/>
  <c r="Q18"/>
  <c r="S18"/>
  <c r="U18"/>
  <c r="W18"/>
  <c r="Y18"/>
  <c r="AA18"/>
  <c r="AC18"/>
  <c r="AE18"/>
  <c r="AG18"/>
  <c r="AH18"/>
  <c r="H57"/>
  <c r="L57"/>
  <c r="O57"/>
  <c r="Q57"/>
  <c r="S57"/>
  <c r="U57"/>
  <c r="W57"/>
  <c r="Y57"/>
  <c r="AA57"/>
  <c r="AC57"/>
  <c r="AE57"/>
  <c r="AG57"/>
  <c r="AH57"/>
  <c r="H10"/>
  <c r="L10"/>
  <c r="O10"/>
  <c r="Q10"/>
  <c r="S10"/>
  <c r="U10"/>
  <c r="W10"/>
  <c r="Y10"/>
  <c r="AA10"/>
  <c r="AC10"/>
  <c r="AE10"/>
  <c r="AG10"/>
  <c r="AH10"/>
  <c r="H20"/>
  <c r="L20"/>
  <c r="O20"/>
  <c r="Q20"/>
  <c r="S20"/>
  <c r="U20"/>
  <c r="W20"/>
  <c r="Y20"/>
  <c r="AA20"/>
  <c r="AC20"/>
  <c r="AE20"/>
  <c r="AG20"/>
  <c r="AH20"/>
  <c r="H11"/>
  <c r="L11"/>
  <c r="O11"/>
  <c r="Q11"/>
  <c r="S11"/>
  <c r="U11"/>
  <c r="W11"/>
  <c r="Y11"/>
  <c r="AA11"/>
  <c r="AC11"/>
  <c r="AE11"/>
  <c r="AG11"/>
  <c r="AH11"/>
  <c r="H22"/>
  <c r="L22"/>
  <c r="O22"/>
  <c r="Q22"/>
  <c r="S22"/>
  <c r="U22"/>
  <c r="W22"/>
  <c r="Y22"/>
  <c r="AA22"/>
  <c r="AC22"/>
  <c r="AE22"/>
  <c r="AG22"/>
  <c r="AH22"/>
  <c r="H19"/>
  <c r="L19"/>
  <c r="O19"/>
  <c r="Q19"/>
  <c r="S19"/>
  <c r="U19"/>
  <c r="W19"/>
  <c r="Y19"/>
  <c r="AA19"/>
  <c r="AC19"/>
  <c r="AE19"/>
  <c r="AG19"/>
  <c r="AH19"/>
  <c r="H56"/>
  <c r="L56"/>
  <c r="O56"/>
  <c r="Q56"/>
  <c r="S56"/>
  <c r="U56"/>
  <c r="W56"/>
  <c r="Y56"/>
  <c r="AA56"/>
  <c r="AC56"/>
  <c r="AE56"/>
  <c r="AG56"/>
  <c r="AH56"/>
  <c r="H29"/>
  <c r="L29"/>
  <c r="O29"/>
  <c r="Q29"/>
  <c r="S29"/>
  <c r="U29"/>
  <c r="W29"/>
  <c r="Y29"/>
  <c r="AA29"/>
  <c r="AC29"/>
  <c r="AE29"/>
  <c r="AG29"/>
  <c r="AH29"/>
  <c r="H31"/>
  <c r="L31"/>
  <c r="O31"/>
  <c r="Q31"/>
  <c r="S31"/>
  <c r="U31"/>
  <c r="W31"/>
  <c r="Y31"/>
  <c r="AA31"/>
  <c r="AC31"/>
  <c r="AE31"/>
  <c r="AG31"/>
  <c r="AH31"/>
  <c r="H50"/>
  <c r="L50"/>
  <c r="O50"/>
  <c r="Q50"/>
  <c r="S50"/>
  <c r="U50"/>
  <c r="W50"/>
  <c r="Y50"/>
  <c r="AA50"/>
  <c r="AC50"/>
  <c r="AE50"/>
  <c r="AG50"/>
  <c r="AH50"/>
  <c r="H24"/>
  <c r="L24"/>
  <c r="O24"/>
  <c r="Q24"/>
  <c r="S24"/>
  <c r="U24"/>
  <c r="W24"/>
  <c r="Y24"/>
  <c r="AA24"/>
  <c r="AC24"/>
  <c r="AE24"/>
  <c r="AG24"/>
  <c r="AH24"/>
  <c r="H5"/>
  <c r="L5"/>
  <c r="O5"/>
  <c r="Q5"/>
  <c r="S5"/>
  <c r="U5"/>
  <c r="W5"/>
  <c r="Y5"/>
  <c r="AA5"/>
  <c r="AC5"/>
  <c r="AE5"/>
  <c r="AG5"/>
  <c r="AH5"/>
  <c r="H37"/>
  <c r="L37"/>
  <c r="O37"/>
  <c r="Q37"/>
  <c r="S37"/>
  <c r="U37"/>
  <c r="W37"/>
  <c r="Y37"/>
  <c r="AA37"/>
  <c r="AC37"/>
  <c r="AE37"/>
  <c r="AG37"/>
  <c r="AH37"/>
  <c r="H61"/>
  <c r="L61"/>
  <c r="O61"/>
  <c r="Q61"/>
  <c r="S61"/>
  <c r="U61"/>
  <c r="W61"/>
  <c r="Y61"/>
  <c r="AA61"/>
  <c r="AC61"/>
  <c r="AE61"/>
  <c r="AG61"/>
  <c r="AH61"/>
  <c r="H25"/>
  <c r="L25"/>
  <c r="O25"/>
  <c r="Q25"/>
  <c r="S25"/>
  <c r="U25"/>
  <c r="W25"/>
  <c r="Y25"/>
  <c r="AA25"/>
  <c r="AC25"/>
  <c r="AE25"/>
  <c r="AG25"/>
  <c r="AH25"/>
  <c r="H7"/>
  <c r="L7"/>
  <c r="O7"/>
  <c r="Q7"/>
  <c r="S7"/>
  <c r="U7"/>
  <c r="W7"/>
  <c r="Y7"/>
  <c r="AA7"/>
  <c r="AC7"/>
  <c r="AE7"/>
  <c r="AG7"/>
  <c r="AH7"/>
  <c r="H51"/>
  <c r="L51"/>
  <c r="O51"/>
  <c r="Q51"/>
  <c r="S51"/>
  <c r="U51"/>
  <c r="W51"/>
  <c r="Y51"/>
  <c r="AA51"/>
  <c r="AC51"/>
  <c r="AE51"/>
  <c r="AG51"/>
  <c r="AH51"/>
  <c r="H45"/>
  <c r="L45"/>
  <c r="O45"/>
  <c r="Q45"/>
  <c r="S45"/>
  <c r="U45"/>
  <c r="W45"/>
  <c r="Y45"/>
  <c r="AA45"/>
  <c r="AC45"/>
  <c r="AE45"/>
  <c r="AG45"/>
  <c r="AH45"/>
  <c r="H58"/>
  <c r="L58"/>
  <c r="O58"/>
  <c r="Q58"/>
  <c r="S58"/>
  <c r="U58"/>
  <c r="W58"/>
  <c r="Y58"/>
  <c r="AA58"/>
  <c r="AC58"/>
  <c r="AE58"/>
  <c r="AG58"/>
  <c r="AH58"/>
  <c r="H62"/>
  <c r="L62"/>
  <c r="O62"/>
  <c r="Q62"/>
  <c r="S62"/>
  <c r="U62"/>
  <c r="W62"/>
  <c r="Y62"/>
  <c r="AA62"/>
  <c r="AC62"/>
  <c r="AE62"/>
  <c r="AG62"/>
  <c r="AH62"/>
  <c r="H8"/>
  <c r="L8"/>
  <c r="O8"/>
  <c r="Q8"/>
  <c r="S8"/>
  <c r="U8"/>
  <c r="W8"/>
  <c r="Y8"/>
  <c r="AA8"/>
  <c r="AC8"/>
  <c r="AE8"/>
  <c r="AG8"/>
  <c r="AH8"/>
  <c r="H12"/>
  <c r="L12"/>
  <c r="O12"/>
  <c r="Q12"/>
  <c r="S12"/>
  <c r="U12"/>
  <c r="W12"/>
  <c r="Y12"/>
  <c r="AA12"/>
  <c r="AC12"/>
  <c r="AE12"/>
  <c r="AH12"/>
  <c r="H47"/>
  <c r="L47"/>
  <c r="O47"/>
  <c r="Q47"/>
  <c r="S47"/>
  <c r="U47"/>
  <c r="W47"/>
  <c r="Y47"/>
  <c r="AA47"/>
  <c r="AC47"/>
  <c r="AE47"/>
  <c r="AG47"/>
  <c r="AH47"/>
  <c r="H43"/>
  <c r="L43"/>
  <c r="O43"/>
  <c r="Q43"/>
  <c r="S43"/>
  <c r="U43"/>
  <c r="W43"/>
  <c r="Y43"/>
  <c r="AA43"/>
  <c r="AC43"/>
  <c r="AE43"/>
  <c r="AG43"/>
  <c r="AH43"/>
  <c r="H52"/>
  <c r="L52"/>
  <c r="O52"/>
  <c r="Q52"/>
  <c r="S52"/>
  <c r="U52"/>
  <c r="W52"/>
  <c r="Y52"/>
  <c r="AA52"/>
  <c r="AC52"/>
  <c r="AE52"/>
  <c r="AG52"/>
  <c r="AH52"/>
  <c r="H44"/>
  <c r="L44"/>
  <c r="O44"/>
  <c r="Q44"/>
  <c r="S44"/>
  <c r="U44"/>
  <c r="W44"/>
  <c r="Y44"/>
  <c r="AA44"/>
  <c r="AC44"/>
  <c r="AE44"/>
  <c r="AG44"/>
  <c r="AH44"/>
  <c r="H30"/>
  <c r="L30"/>
  <c r="O30"/>
  <c r="Q30"/>
  <c r="S30"/>
  <c r="U30"/>
  <c r="W30"/>
  <c r="Y30"/>
  <c r="AA30"/>
  <c r="AC30"/>
  <c r="AE30"/>
  <c r="AG30"/>
  <c r="AH30"/>
  <c r="H23"/>
  <c r="L23"/>
  <c r="O23"/>
  <c r="Q23"/>
  <c r="S23"/>
  <c r="U23"/>
  <c r="W23"/>
  <c r="Y23"/>
  <c r="AA23"/>
  <c r="AC23"/>
  <c r="AE23"/>
  <c r="AG23"/>
  <c r="AH23"/>
  <c r="H41"/>
  <c r="L41"/>
  <c r="O41"/>
  <c r="Q41"/>
  <c r="S41"/>
  <c r="U41"/>
  <c r="W41"/>
  <c r="Y41"/>
  <c r="AA41"/>
  <c r="AC41"/>
  <c r="AE41"/>
  <c r="AG41"/>
  <c r="AH41"/>
  <c r="H46"/>
  <c r="L46"/>
  <c r="O46"/>
  <c r="Q46"/>
  <c r="S46"/>
  <c r="U46"/>
  <c r="W46"/>
  <c r="Y46"/>
  <c r="AA46"/>
  <c r="AC46"/>
  <c r="AE46"/>
  <c r="AG46"/>
  <c r="AH46"/>
  <c r="H4"/>
  <c r="L4"/>
  <c r="O4"/>
  <c r="Q4"/>
  <c r="S4"/>
  <c r="U4"/>
  <c r="W4"/>
  <c r="Y4"/>
  <c r="AA4"/>
  <c r="AC4"/>
  <c r="AE4"/>
  <c r="AG4"/>
  <c r="AH4"/>
  <c r="H49"/>
  <c r="L49"/>
  <c r="O49"/>
  <c r="Q49"/>
  <c r="S49"/>
  <c r="U49"/>
  <c r="W49"/>
  <c r="Y49"/>
  <c r="AA49"/>
  <c r="AC49"/>
  <c r="AE49"/>
  <c r="AG49"/>
  <c r="AH49"/>
  <c r="H14"/>
  <c r="L14"/>
  <c r="O14"/>
  <c r="Q14"/>
  <c r="S14"/>
  <c r="U14"/>
  <c r="W14"/>
  <c r="Y14"/>
  <c r="AA14"/>
  <c r="AC14"/>
  <c r="AE14"/>
  <c r="AG14"/>
  <c r="AH14"/>
  <c r="H33"/>
  <c r="L33"/>
  <c r="O33"/>
  <c r="Q33"/>
  <c r="S33"/>
  <c r="U33"/>
  <c r="W33"/>
  <c r="Y33"/>
  <c r="AA33"/>
  <c r="AC33"/>
  <c r="AE33"/>
  <c r="AG33"/>
  <c r="AH33"/>
  <c r="H21"/>
  <c r="L21"/>
  <c r="O21"/>
  <c r="Q21"/>
  <c r="S21"/>
  <c r="U21"/>
  <c r="W21"/>
  <c r="Y21"/>
  <c r="AA21"/>
  <c r="AC21"/>
  <c r="AE21"/>
  <c r="AG21"/>
  <c r="AH21"/>
  <c r="H27"/>
  <c r="L27"/>
  <c r="O27"/>
  <c r="Q27"/>
  <c r="S27"/>
  <c r="U27"/>
  <c r="W27"/>
  <c r="Y27"/>
  <c r="AA27"/>
  <c r="AC27"/>
  <c r="AE27"/>
  <c r="AG27"/>
  <c r="AH27"/>
  <c r="H6"/>
  <c r="L6"/>
  <c r="O6"/>
  <c r="Q6"/>
  <c r="S6"/>
  <c r="U6"/>
  <c r="W6"/>
  <c r="Y6"/>
  <c r="AA6"/>
  <c r="AC6"/>
  <c r="AE6"/>
  <c r="AG6"/>
  <c r="AH6"/>
  <c r="H53"/>
  <c r="L53"/>
  <c r="O53"/>
  <c r="Q53"/>
  <c r="S53"/>
  <c r="U53"/>
  <c r="W53"/>
  <c r="Y53"/>
  <c r="AA53"/>
  <c r="AC53"/>
  <c r="AE53"/>
  <c r="AG53"/>
  <c r="AH53"/>
  <c r="H36"/>
  <c r="L36"/>
  <c r="O36"/>
  <c r="Q36"/>
  <c r="S36"/>
  <c r="U36"/>
  <c r="W36"/>
  <c r="Y36"/>
  <c r="AA36"/>
  <c r="AC36"/>
  <c r="AE36"/>
  <c r="AG36"/>
  <c r="AH36"/>
  <c r="H38"/>
  <c r="L38"/>
  <c r="O38"/>
  <c r="Q38"/>
  <c r="S38"/>
  <c r="U38"/>
  <c r="W38"/>
  <c r="Y38"/>
  <c r="AA38"/>
  <c r="AC38"/>
  <c r="AE38"/>
  <c r="AG38"/>
  <c r="AH38"/>
  <c r="H9"/>
  <c r="L9"/>
  <c r="O9"/>
  <c r="Q9"/>
  <c r="S9"/>
  <c r="U9"/>
  <c r="W9"/>
  <c r="Y9"/>
  <c r="AA9"/>
  <c r="AC9"/>
  <c r="AE9"/>
  <c r="AG9"/>
  <c r="AH9"/>
  <c r="H28"/>
  <c r="L28"/>
  <c r="O28"/>
  <c r="Q28"/>
  <c r="S28"/>
  <c r="U28"/>
  <c r="W28"/>
  <c r="Y28"/>
  <c r="AA28"/>
  <c r="AC28"/>
  <c r="AE28"/>
  <c r="AG28"/>
  <c r="AH28"/>
  <c r="H48"/>
  <c r="L48"/>
  <c r="O48"/>
  <c r="Q48"/>
  <c r="S48"/>
  <c r="U48"/>
  <c r="W48"/>
  <c r="Y48"/>
  <c r="AA48"/>
  <c r="AC48"/>
  <c r="AE48"/>
  <c r="AG48"/>
  <c r="AH48"/>
  <c r="H40"/>
  <c r="L40"/>
  <c r="O40"/>
  <c r="Q40"/>
  <c r="S40"/>
  <c r="U40"/>
  <c r="W40"/>
  <c r="Y40"/>
  <c r="AA40"/>
  <c r="AC40"/>
  <c r="AE40"/>
  <c r="AG40"/>
  <c r="AH40"/>
  <c r="AC60"/>
  <c r="AC54"/>
  <c r="AC59"/>
  <c r="AC16"/>
  <c r="AC26"/>
  <c r="AC42"/>
  <c r="AC55"/>
  <c r="AC39"/>
  <c r="AG60"/>
  <c r="AG54"/>
  <c r="AG59"/>
  <c r="AG16"/>
  <c r="AG26"/>
  <c r="AG42"/>
  <c r="AG55"/>
  <c r="AG39"/>
  <c r="AE60"/>
  <c r="AE54"/>
  <c r="AE59"/>
  <c r="AE16"/>
  <c r="AE26"/>
  <c r="AE42"/>
  <c r="AE55"/>
  <c r="AE39"/>
  <c r="W60"/>
  <c r="W54"/>
  <c r="W59"/>
  <c r="W16"/>
  <c r="W26"/>
  <c r="W42"/>
  <c r="W55"/>
  <c r="W39"/>
  <c r="L60"/>
  <c r="L54"/>
  <c r="L59"/>
  <c r="L16"/>
  <c r="L26"/>
  <c r="L42"/>
  <c r="L55"/>
  <c r="L39"/>
  <c r="Y55"/>
  <c r="AA60"/>
  <c r="AA54"/>
  <c r="AA59"/>
  <c r="AA16"/>
  <c r="AA26"/>
  <c r="AA42"/>
  <c r="AA55"/>
  <c r="AA39"/>
  <c r="Y39"/>
  <c r="Y60"/>
  <c r="Y54"/>
  <c r="Y59"/>
  <c r="Y16"/>
  <c r="Y26"/>
  <c r="Y42"/>
  <c r="Q60"/>
  <c r="Q54"/>
  <c r="Q59"/>
  <c r="Q16"/>
  <c r="Q26"/>
  <c r="Q42"/>
  <c r="Q55"/>
  <c r="Q39"/>
  <c r="S60"/>
  <c r="S54"/>
  <c r="S59"/>
  <c r="S16"/>
  <c r="S26"/>
  <c r="S42"/>
  <c r="S55"/>
  <c r="S39"/>
  <c r="U60"/>
  <c r="U54"/>
  <c r="U59"/>
  <c r="U16"/>
  <c r="U26"/>
  <c r="U42"/>
  <c r="U55"/>
  <c r="U39"/>
  <c r="O60"/>
  <c r="O54"/>
  <c r="O59"/>
  <c r="O16"/>
  <c r="O26"/>
  <c r="O42"/>
  <c r="O55"/>
  <c r="O39"/>
  <c r="H60"/>
  <c r="AH60"/>
  <c r="H54"/>
  <c r="AH54"/>
  <c r="H59"/>
  <c r="AH59"/>
  <c r="H16"/>
  <c r="AH16"/>
  <c r="H26"/>
  <c r="AH26"/>
  <c r="H42"/>
  <c r="AH42"/>
  <c r="H55"/>
  <c r="AH55"/>
  <c r="H39"/>
  <c r="AH39"/>
  <c r="AF5" i="14" l="1"/>
  <c r="AF7"/>
  <c r="AF6"/>
  <c r="AF4"/>
  <c r="AH4" i="13"/>
</calcChain>
</file>

<file path=xl/sharedStrings.xml><?xml version="1.0" encoding="utf-8"?>
<sst xmlns="http://schemas.openxmlformats.org/spreadsheetml/2006/main" count="730" uniqueCount="269">
  <si>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</si>
  <si>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</si>
  <si>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</si>
  <si>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</si>
  <si>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</si>
  <si>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</si>
  <si>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</si>
  <si>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</si>
  <si>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</si>
  <si>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</si>
  <si>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</si>
  <si>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</si>
  <si>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</si>
  <si>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</si>
  <si>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</si>
  <si>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</si>
  <si>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</si>
  <si>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</si>
  <si>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</si>
  <si>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</si>
  <si>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</si>
  <si>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</si>
  <si>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</si>
  <si>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</si>
  <si>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ΤΙΤΛΟΣ ΣΠΟΥΔΩΝ (κωδ. 004)</t>
  </si>
  <si>
    <t>ΑΔΕΙΑ ΑΣΚΗΣΗΣ ΕΠΑΓΓΕΛΜΑΤΟΣ (κωδ. 124)</t>
  </si>
  <si>
    <t>ΓΝΩΣΗ ΧΕΙΡΙΣΜΟΥ Η/Υ (κωδ. 147)</t>
  </si>
  <si>
    <t>ΚΑΛΗ ΓΝΩΣΗ ΑΓΓΛΙΚΗΣ ΓΛΩΣΣΑΣ (κωδ. 150)</t>
  </si>
  <si>
    <t>ΠΡΟΣΘΕΤΑ - ΜΟΡΙΟΔΟΤΟΥΜΕΝΑ ΠΡΟΣΟΝΤΑ</t>
  </si>
  <si>
    <t>ΑΡΙΘΜΟΣ ΠΡΩΤΟΚΟΛΛΟΥ ΑΙΤΗΣΗΣ</t>
  </si>
  <si>
    <t>181/21-09-2018</t>
  </si>
  <si>
    <t>ΑΔΑΜΙΔΟΥ</t>
  </si>
  <si>
    <t>ΜΑΡΙΑ-ΑΠΟΛΛΩΝΙΑ</t>
  </si>
  <si>
    <t>738/26-09-2018</t>
  </si>
  <si>
    <t>ΑΛΒΑΝΟΥ</t>
  </si>
  <si>
    <t>ΠΑΝΑΓΙΩΤΑ</t>
  </si>
  <si>
    <t>968/27-09-2018</t>
  </si>
  <si>
    <t>ΑΛΕΞΙΟΥ</t>
  </si>
  <si>
    <t>ΕΥΑΓΓΕΛΙΑ</t>
  </si>
  <si>
    <t>1579/01-10-2018</t>
  </si>
  <si>
    <t>ΙΩΑΝΝΗΣ</t>
  </si>
  <si>
    <t>2459/02-10-2018</t>
  </si>
  <si>
    <t>ΑΜΑΝΑΤΙΔΟΥ</t>
  </si>
  <si>
    <t>ΦΩΣΤΗΡΙΑ</t>
  </si>
  <si>
    <t>996/27-09-2018</t>
  </si>
  <si>
    <t>ΑΝΔΡΟΝΙΚΙΔΟΥ</t>
  </si>
  <si>
    <t>ΕΛΙΣΑΒΕΤ</t>
  </si>
  <si>
    <t>1292/28-09-2018</t>
  </si>
  <si>
    <t>ΑΡΓΥΡΙΟΥ</t>
  </si>
  <si>
    <t>ΣΤΑΜΑΤΙΑ</t>
  </si>
  <si>
    <t>1463/01-10-2018</t>
  </si>
  <si>
    <t>1820/01-10-2018</t>
  </si>
  <si>
    <t>ΒΕΔΟΥΡΑ</t>
  </si>
  <si>
    <t>ΧΡΥΣΗ</t>
  </si>
  <si>
    <t>1127/28-09-2018</t>
  </si>
  <si>
    <t>ΒΛΑΣΟΠΟΥΛΟΥ</t>
  </si>
  <si>
    <t>ΣΤΑΥΡΟΥΛΑ</t>
  </si>
  <si>
    <t>2517/02-10-2018</t>
  </si>
  <si>
    <t>ΒΛΑΣΤΟΥ</t>
  </si>
  <si>
    <t>ΕΛΕΝΗ</t>
  </si>
  <si>
    <t>1420/28-09-2018</t>
  </si>
  <si>
    <t>ΓΑΛΗΝΑΚΗ</t>
  </si>
  <si>
    <t>ΣΟΦΙΑ</t>
  </si>
  <si>
    <t>1541/01-10-2018</t>
  </si>
  <si>
    <t>ΓΕΡΟΝΤΑΚΗ</t>
  </si>
  <si>
    <t>ΒΑΪΑ</t>
  </si>
  <si>
    <t>881/27-09-2018</t>
  </si>
  <si>
    <t>ΓΙΑΠΟΥΤΖΙΔΟΥ</t>
  </si>
  <si>
    <t>ΦΩΤΕΙΝΗ</t>
  </si>
  <si>
    <t>2539/02-10-2018</t>
  </si>
  <si>
    <t>ΓΚΡΕΤΣΙΚΟΥ</t>
  </si>
  <si>
    <t>ΔΗΜΗΤΡΑ</t>
  </si>
  <si>
    <t>1790/01-10-2018</t>
  </si>
  <si>
    <t>ΔΑΓΚΛΗΣ</t>
  </si>
  <si>
    <t>ΓΕΩΡΓΙΟΣ</t>
  </si>
  <si>
    <t>1475/01-10-2018</t>
  </si>
  <si>
    <t>ΔΟΚΑ</t>
  </si>
  <si>
    <t>ΕΛΕΥΘΕΡΙΑ</t>
  </si>
  <si>
    <t>185/21-09-2018</t>
  </si>
  <si>
    <t>ΚΑΛΑΪΤΖΙΔΟΥ</t>
  </si>
  <si>
    <t>ΠΑΡΑΣΚΕΥΗ</t>
  </si>
  <si>
    <t>993/27-09-2018</t>
  </si>
  <si>
    <t>ΚΑΜΠΟΥΓΕΡΗ</t>
  </si>
  <si>
    <t>199/21-09-2018</t>
  </si>
  <si>
    <t>ΚΑΡΑΪΣΑΡΙΔΟΥ</t>
  </si>
  <si>
    <t>ΚΥΡΙΑΚΗ - ΠΑΡΑΣΚΕΥΗ</t>
  </si>
  <si>
    <t>437/25-09-2018</t>
  </si>
  <si>
    <t>ΚΑΤΩΓΙΑΝΝΗ</t>
  </si>
  <si>
    <t>ΒΑΣΙΛΙΚΗ</t>
  </si>
  <si>
    <t>2527/02-10-2018</t>
  </si>
  <si>
    <t>ΚΙΟΣΗ</t>
  </si>
  <si>
    <t>ΑΝΝΕΤΑ</t>
  </si>
  <si>
    <t>9/18-09-2018</t>
  </si>
  <si>
    <t>ΚΟΛΟΤΟΥΡΟΥ</t>
  </si>
  <si>
    <t>ΝΙΚΟΛΕΤΑ</t>
  </si>
  <si>
    <t>1232/28-09-0218</t>
  </si>
  <si>
    <t>ΚΟΝΤΟΣΩΡΟΥ</t>
  </si>
  <si>
    <t>ΘΕΟΦΑΝΙΑ</t>
  </si>
  <si>
    <t>1895/01-10-2018</t>
  </si>
  <si>
    <t>ΚΟΝΤΟΥ</t>
  </si>
  <si>
    <t>ΕΙΡΗΝΗ</t>
  </si>
  <si>
    <t>584/26-09-2018</t>
  </si>
  <si>
    <t>ΠΑΝΑΓΙΩΤΗΣ</t>
  </si>
  <si>
    <t>2041/01-10-2018</t>
  </si>
  <si>
    <t>ΚΟΥΤΟΥΜΠΑ</t>
  </si>
  <si>
    <t>ΑΝΝΑ ΜΑΡΙΑ</t>
  </si>
  <si>
    <t>1827/01-10-2018</t>
  </si>
  <si>
    <t>ΑΙΚΑΤΕΡΙΝΗ</t>
  </si>
  <si>
    <t>1574/01-10-2018</t>
  </si>
  <si>
    <t>ΚΥΡΙΚΛΑΚΗ</t>
  </si>
  <si>
    <t>ΑΝΔΡΙΑΝΗ</t>
  </si>
  <si>
    <t>214/21-09-2018</t>
  </si>
  <si>
    <t>ΛΕΝΤΖΟΥ</t>
  </si>
  <si>
    <t>1209/28-09-2018</t>
  </si>
  <si>
    <t>ΛΙΟΝΤΟΥ</t>
  </si>
  <si>
    <t>ΑΡΕΤΗ</t>
  </si>
  <si>
    <t>2026/01-10-2018</t>
  </si>
  <si>
    <t>ΜΑΡΚΟΥ</t>
  </si>
  <si>
    <t>2137/01-10-2018</t>
  </si>
  <si>
    <t>ΜΑΥΡΙΔΑΚΗ</t>
  </si>
  <si>
    <t>ΚΑΛΛΙΟΠΗ</t>
  </si>
  <si>
    <t>218/21-09-2018</t>
  </si>
  <si>
    <t>ΜΕΛΙΣΣΟΠΟΥΛΟΣ</t>
  </si>
  <si>
    <t>ΧΡΗΣΤΟΣ</t>
  </si>
  <si>
    <t>1610/01-10-2018</t>
  </si>
  <si>
    <t>ΜΟΣΧΟΥ</t>
  </si>
  <si>
    <t>698/26-09-2018</t>
  </si>
  <si>
    <t>ΜΟΤΣΙΟΠΟΥΛΟΥ</t>
  </si>
  <si>
    <t>507/25-09-2018</t>
  </si>
  <si>
    <t>ΜΠΑΝΤΟΥΝΑΣ</t>
  </si>
  <si>
    <t>ΓΕΩΡΓΙΟΣ-ΑΛΕΞΑΝΔΡΟΣ</t>
  </si>
  <si>
    <t>1646/01-10-2018</t>
  </si>
  <si>
    <t>ΝΙΑΚΑΚΗ</t>
  </si>
  <si>
    <t>ΙΩΑΝΝΑ</t>
  </si>
  <si>
    <t>873/27-09-2018</t>
  </si>
  <si>
    <t>1877/01-10-2018</t>
  </si>
  <si>
    <t>ΠΑΠΑΓΑΘΑΓΓΕΛΟΥ</t>
  </si>
  <si>
    <t>ΑΓΓΕΛΙΚΗ</t>
  </si>
  <si>
    <t>2299/02-10-2018</t>
  </si>
  <si>
    <t>ΠΑΠΑΔΟΠΟΥΛΟΣ</t>
  </si>
  <si>
    <t>ΑΝΤΡΕΑΣ</t>
  </si>
  <si>
    <t>2467/02-10-2018</t>
  </si>
  <si>
    <t>ΠΑΠΑΔΟΠΟΥΛΟΥ</t>
  </si>
  <si>
    <t>ΕΥΡΥΚΛΕΙΑ</t>
  </si>
  <si>
    <t>321/24-09-2018</t>
  </si>
  <si>
    <t>ΜΑΡΙΑ</t>
  </si>
  <si>
    <t>464/25-09-2018</t>
  </si>
  <si>
    <t>ΠΑΠΠΑΣ</t>
  </si>
  <si>
    <t>ΣΤΕΦΑΝΟΣ</t>
  </si>
  <si>
    <t>942/27-09-2018</t>
  </si>
  <si>
    <t>ΠΑΤΣΙΚΑ</t>
  </si>
  <si>
    <t>ΕΥΘΥΜΙΑ</t>
  </si>
  <si>
    <t>451/25-09-2018</t>
  </si>
  <si>
    <t>ΡΑΜΠΑΛΑΚΟΣ</t>
  </si>
  <si>
    <t>ΓΙΑΝΝΗΣ</t>
  </si>
  <si>
    <t>419/25-09-2018</t>
  </si>
  <si>
    <t>ΣΑΠΟΥΝΑ</t>
  </si>
  <si>
    <t>2549/02-10-2018</t>
  </si>
  <si>
    <t>ΣΙΜΟΥ</t>
  </si>
  <si>
    <t>ΚΩΝΣΤΑΝΤΙΝΑ</t>
  </si>
  <si>
    <t>579/26-09-2018</t>
  </si>
  <si>
    <t>ΣΙΣΚΟΥ</t>
  </si>
  <si>
    <t>ΑΘΗΝΑ</t>
  </si>
  <si>
    <t>177/21-09-2018</t>
  </si>
  <si>
    <t>ΣΚΟΠΕΛΙΤΟΥ</t>
  </si>
  <si>
    <t>ΜΑΡΙΑ-ΣΟΦΙΑ</t>
  </si>
  <si>
    <t>1615/01-10-2018</t>
  </si>
  <si>
    <t>ΣΤΑΜΟΚΩΣΤΑ</t>
  </si>
  <si>
    <t>1597/01-10-2018</t>
  </si>
  <si>
    <t>ΣΥΝΤΗΛΑ</t>
  </si>
  <si>
    <t>160/20-09-2018</t>
  </si>
  <si>
    <t>ΣΩΤΗΡΙΑΔΟΥ</t>
  </si>
  <si>
    <t>ΑΝΝΑ</t>
  </si>
  <si>
    <t>971/27-09-2018</t>
  </si>
  <si>
    <t>ΤΖΗΚΑ</t>
  </si>
  <si>
    <t>2464/02-10-2018</t>
  </si>
  <si>
    <t>ΤΖΟΥΡΑΚΗΣ</t>
  </si>
  <si>
    <t>329/24-09-2018</t>
  </si>
  <si>
    <t>ΤΣΙΟΥΛΗ</t>
  </si>
  <si>
    <t>1957/01-10-2018</t>
  </si>
  <si>
    <t>ΤΣΙΡΙΚΑ</t>
  </si>
  <si>
    <t>736/26-09-2018</t>
  </si>
  <si>
    <t>ΤΣΙΤΣΗ</t>
  </si>
  <si>
    <t>ΜΑΡΓΑΡΙΤΑ</t>
  </si>
  <si>
    <t>2518/02-10-2018</t>
  </si>
  <si>
    <t>ΤΣΟΥΚΑΡΕΛΗ</t>
  </si>
  <si>
    <t>ΑΘΑΝΑΣΙΑ</t>
  </si>
  <si>
    <t>1749/01-10-2018</t>
  </si>
  <si>
    <t>ΦΟΥΔΟΥΛΗ</t>
  </si>
  <si>
    <t>411/25-09-2018</t>
  </si>
  <si>
    <t>ΧΑΤΖΗ</t>
  </si>
  <si>
    <t>2423/02-10-2018</t>
  </si>
  <si>
    <t>ΧΟΥΛΙΑΡΑ</t>
  </si>
  <si>
    <t>ΑΝΑΣΤΑΣΙΑ-ΜΑΡΙΑ</t>
  </si>
  <si>
    <t>2309/02-10-2018</t>
  </si>
  <si>
    <t>ΧΡΗΣΤΟΥ</t>
  </si>
  <si>
    <t>ΤΡΙΑΝΤΑΦΥΛΛΙΑ</t>
  </si>
  <si>
    <t>ΠΑΡΑΤΗΡΗΣΕΙΣ</t>
  </si>
  <si>
    <t>αιτηση σε εντυπο ΥΕ</t>
  </si>
  <si>
    <t>ΚΥΡΙΑΚΟΥ</t>
  </si>
  <si>
    <t>ΑΔΤ</t>
  </si>
  <si>
    <t>**5257</t>
  </si>
  <si>
    <t>**4980</t>
  </si>
  <si>
    <t>**9071</t>
  </si>
  <si>
    <t>**0595</t>
  </si>
  <si>
    <t>**4488</t>
  </si>
  <si>
    <t>**6257</t>
  </si>
  <si>
    <t>**3271</t>
  </si>
  <si>
    <t>**8148</t>
  </si>
  <si>
    <t>**4501</t>
  </si>
  <si>
    <t>**3603</t>
  </si>
  <si>
    <t>**6845</t>
  </si>
  <si>
    <t>**6397</t>
  </si>
  <si>
    <t>**6626</t>
  </si>
  <si>
    <t>**2358</t>
  </si>
  <si>
    <t>**4768</t>
  </si>
  <si>
    <t>**4489</t>
  </si>
  <si>
    <t>**8096</t>
  </si>
  <si>
    <t>**8177</t>
  </si>
  <si>
    <t>**1782</t>
  </si>
  <si>
    <t>**0818</t>
  </si>
  <si>
    <t>**7538</t>
  </si>
  <si>
    <t>**4999</t>
  </si>
  <si>
    <t>**3854</t>
  </si>
  <si>
    <t>**8635</t>
  </si>
  <si>
    <t>**7272</t>
  </si>
  <si>
    <t>**6036</t>
  </si>
  <si>
    <t>**4816</t>
  </si>
  <si>
    <t>**4500</t>
  </si>
  <si>
    <t>**1711</t>
  </si>
  <si>
    <t>**9947</t>
  </si>
  <si>
    <t>**2696</t>
  </si>
  <si>
    <t>**2142</t>
  </si>
  <si>
    <t>**7376</t>
  </si>
  <si>
    <t>**0667</t>
  </si>
  <si>
    <t>**6159</t>
  </si>
  <si>
    <t>**8145</t>
  </si>
  <si>
    <t>**1774</t>
  </si>
  <si>
    <t>**4896</t>
  </si>
  <si>
    <t>**5745</t>
  </si>
  <si>
    <t>**5153</t>
  </si>
  <si>
    <t>**3805</t>
  </si>
  <si>
    <t>**2436</t>
  </si>
  <si>
    <t>**9496</t>
  </si>
  <si>
    <t>**5545</t>
  </si>
  <si>
    <t>**5465</t>
  </si>
  <si>
    <t>**8404</t>
  </si>
  <si>
    <t>**2466</t>
  </si>
  <si>
    <t>**8305</t>
  </si>
  <si>
    <t>**3187</t>
  </si>
  <si>
    <t>**5748</t>
  </si>
  <si>
    <t>**2641</t>
  </si>
  <si>
    <t>**6678</t>
  </si>
  <si>
    <t>**5588</t>
  </si>
  <si>
    <t>**4844</t>
  </si>
  <si>
    <t>**4181</t>
  </si>
  <si>
    <t>**4394</t>
  </si>
  <si>
    <t>**5961</t>
  </si>
  <si>
    <t>**0527</t>
  </si>
  <si>
    <t>**8149</t>
  </si>
  <si>
    <t>**4559</t>
  </si>
  <si>
    <t>**0348</t>
  </si>
  <si>
    <t>**8489</t>
  </si>
  <si>
    <t>**7580</t>
  </si>
  <si>
    <t>147, 150</t>
  </si>
  <si>
    <t>ΠΕ22 - ΨΥΧΟΛΟΓΟΙ 
ΠΡΟΣΩΡΙΝΟΣ ΠΙΝΑΚΑΣ ΓΕΝΙΚΗΣ ΚΑΤΑΤΑΞΗΣ (ΜΕ ΓΕΝΙΚΗ ΕΜΠΕΙΡΙΑ )</t>
  </si>
  <si>
    <t xml:space="preserve">ΠΕ22 - ΨΥΧΟΛΟΓΟΙ 
ΠΡΟΣΩΡΙΝΟΣ ΠΙΝΑΚΑΣ ΑΠΟΡΡΙΠΤΕΩΝ </t>
  </si>
  <si>
    <t>ΑΙΤΙΟΛΟΓΙΑ ΑΠΟΡΡΙΨΗΣ</t>
  </si>
  <si>
    <t>ΠΕ22 - ΨΥΧΟΛΟΓΟΙ 
ΠΡΟΣΩΡΙΝΟΣ ΠΙΝΑΚΑΣ  ΠΡΟΣΛΗΠΤΕΟΥ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</si>
</sst>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K4"/>
  <sheetViews>
    <sheetView topLeftCell="R1" workbookViewId="0">
      <selection activeCell="AC22" sqref="AC22"/>
    </sheetView>
  </sheetViews>
  <sheetFormatPr defaultRowHeight="15"/>
  <cols>
    <col min="1" max="1" width="4.85546875" style="1" customWidth="1"/>
    <col min="2" max="3" width="15.5703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42578125" style="1" customWidth="1"/>
    <col min="10" max="11" width="10.85546875" style="1" customWidth="1"/>
    <col min="12" max="12" width="15" style="1" customWidth="1"/>
    <col min="13" max="13" width="14" style="1" customWidth="1"/>
    <col min="14" max="14" width="16.28515625" style="1" customWidth="1"/>
    <col min="15" max="15" width="7.28515625" style="1" customWidth="1"/>
    <col min="16" max="16" width="16.140625" style="1" customWidth="1"/>
    <col min="17" max="17" width="7.28515625" style="1" customWidth="1"/>
    <col min="18" max="18" width="13.85546875" style="1" customWidth="1"/>
    <col min="19" max="19" width="7.28515625" style="1" customWidth="1"/>
    <col min="20" max="20" width="15.28515625" style="1" customWidth="1"/>
    <col min="21" max="21" width="7.28515625" style="1" customWidth="1"/>
    <col min="22" max="22" width="11.42578125" style="1" customWidth="1"/>
    <col min="23" max="23" width="7.28515625" style="1" customWidth="1"/>
    <col min="24" max="24" width="11.42578125" style="1" customWidth="1"/>
    <col min="25" max="25" width="7.28515625" style="1" customWidth="1"/>
    <col min="26" max="26" width="11.42578125" style="1" customWidth="1"/>
    <col min="27" max="27" width="7.28515625" style="1" customWidth="1"/>
    <col min="28" max="28" width="14.28515625" style="1" customWidth="1"/>
    <col min="29" max="29" width="7.28515625" style="1" customWidth="1"/>
    <col min="30" max="30" width="17.28515625" style="1" customWidth="1"/>
    <col min="31" max="31" width="7.140625" style="1" customWidth="1"/>
    <col min="32" max="32" width="14.140625" style="1" customWidth="1"/>
    <col min="33" max="33" width="7.85546875" style="1" customWidth="1"/>
    <col min="34" max="34" width="9.5703125" style="1" customWidth="1"/>
    <col min="35" max="36" width="9.140625" style="1" hidden="1" customWidth="1"/>
    <col min="37" max="16384" width="9.140625" style="1"/>
  </cols>
  <sheetData>
    <row r="1" spans="1:34" ht="40.5" customHeight="1">
      <c r="A1" s="29" t="s">
        <v>268</v>
      </c>
      <c r="B1" s="30"/>
      <c r="C1" s="30"/>
      <c r="D1" s="30"/>
      <c r="E1" s="30"/>
      <c r="F1" s="5"/>
      <c r="G1" s="5"/>
      <c r="H1" s="5"/>
      <c r="I1" s="5"/>
      <c r="J1" s="3"/>
      <c r="K1" s="3"/>
      <c r="L1" s="11"/>
      <c r="M1" s="11"/>
      <c r="N1" s="5"/>
      <c r="O1" s="5"/>
      <c r="P1" s="5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43"/>
    </row>
    <row r="2" spans="1:34" s="2" customFormat="1" ht="15.75">
      <c r="A2" s="31" t="s">
        <v>7</v>
      </c>
      <c r="B2" s="32"/>
      <c r="C2" s="32"/>
      <c r="D2" s="32"/>
      <c r="E2" s="33"/>
      <c r="F2" s="34" t="s">
        <v>0</v>
      </c>
      <c r="G2" s="35"/>
      <c r="H2" s="35"/>
      <c r="I2" s="35"/>
      <c r="J2" s="36"/>
      <c r="K2" s="36"/>
      <c r="L2" s="12"/>
      <c r="M2" s="12"/>
      <c r="N2" s="32" t="s">
        <v>28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45" t="s">
        <v>10</v>
      </c>
    </row>
    <row r="3" spans="1:34" s="9" customFormat="1" ht="94.5" customHeight="1">
      <c r="A3" s="6" t="s">
        <v>1</v>
      </c>
      <c r="B3" s="6" t="s">
        <v>29</v>
      </c>
      <c r="C3" s="10" t="s">
        <v>200</v>
      </c>
      <c r="D3" s="10" t="s">
        <v>8</v>
      </c>
      <c r="E3" s="6" t="s">
        <v>9</v>
      </c>
      <c r="F3" s="6" t="s">
        <v>24</v>
      </c>
      <c r="G3" s="8" t="s">
        <v>11</v>
      </c>
      <c r="H3" s="8" t="s">
        <v>4</v>
      </c>
      <c r="I3" s="8" t="s">
        <v>25</v>
      </c>
      <c r="J3" s="6" t="s">
        <v>26</v>
      </c>
      <c r="K3" s="6" t="s">
        <v>27</v>
      </c>
      <c r="L3" s="13"/>
      <c r="M3" s="14" t="s">
        <v>12</v>
      </c>
      <c r="N3" s="8" t="s">
        <v>14</v>
      </c>
      <c r="O3" s="6" t="s">
        <v>4</v>
      </c>
      <c r="P3" s="8" t="s">
        <v>15</v>
      </c>
      <c r="Q3" s="8" t="s">
        <v>4</v>
      </c>
      <c r="R3" s="6" t="s">
        <v>16</v>
      </c>
      <c r="S3" s="6" t="s">
        <v>4</v>
      </c>
      <c r="T3" s="6" t="s">
        <v>17</v>
      </c>
      <c r="U3" s="6" t="s">
        <v>4</v>
      </c>
      <c r="V3" s="6" t="s">
        <v>18</v>
      </c>
      <c r="W3" s="6" t="s">
        <v>4</v>
      </c>
      <c r="X3" s="6" t="s">
        <v>19</v>
      </c>
      <c r="Y3" s="6" t="s">
        <v>4</v>
      </c>
      <c r="Z3" s="6" t="s">
        <v>20</v>
      </c>
      <c r="AA3" s="10" t="s">
        <v>4</v>
      </c>
      <c r="AB3" s="6" t="s">
        <v>21</v>
      </c>
      <c r="AC3" s="6" t="s">
        <v>4</v>
      </c>
      <c r="AD3" s="6" t="s">
        <v>22</v>
      </c>
      <c r="AE3" s="6" t="s">
        <v>4</v>
      </c>
      <c r="AF3" s="6" t="s">
        <v>23</v>
      </c>
      <c r="AG3" s="10" t="s">
        <v>4</v>
      </c>
      <c r="AH3" s="45"/>
    </row>
    <row r="4" spans="1:34">
      <c r="A4" s="3">
        <v>1</v>
      </c>
      <c r="B4" s="6" t="s">
        <v>163</v>
      </c>
      <c r="C4" s="6" t="s">
        <v>251</v>
      </c>
      <c r="D4" s="16" t="s">
        <v>164</v>
      </c>
      <c r="E4" s="16" t="s">
        <v>165</v>
      </c>
      <c r="F4" s="5" t="s">
        <v>5</v>
      </c>
      <c r="G4" s="5">
        <v>7.02</v>
      </c>
      <c r="H4" s="5">
        <f t="shared" ref="H4" si="0">G4*110</f>
        <v>772.19999999999993</v>
      </c>
      <c r="I4" s="5" t="s">
        <v>5</v>
      </c>
      <c r="J4" s="3" t="s">
        <v>5</v>
      </c>
      <c r="K4" s="3" t="s">
        <v>5</v>
      </c>
      <c r="L4" s="11" t="str">
        <f t="shared" ref="L4" si="1">IF(AND(F4="ΝΑΙ",IF(I4="ΝΑΙ",J4="ΝΑΙ",)*AND(K4="ΝΑΙ")),"ΟΚ","ΑΠΟΡΡΙΠΤΕΤΑΙ")</f>
        <v>ΟΚ</v>
      </c>
      <c r="M4" s="11" t="s">
        <v>5</v>
      </c>
      <c r="N4" s="5"/>
      <c r="O4" s="3">
        <f t="shared" ref="O4" si="2">IF(N4="ΝΑΙ",120,0)</f>
        <v>0</v>
      </c>
      <c r="P4" s="5"/>
      <c r="Q4" s="5">
        <f t="shared" ref="Q4" si="3">IF(P4="ΝΑΙ",60,0)</f>
        <v>0</v>
      </c>
      <c r="R4" s="3"/>
      <c r="S4" s="3">
        <f t="shared" ref="S4" si="4">IF(R4="ΝΑΙ",250,0)</f>
        <v>0</v>
      </c>
      <c r="T4" s="3"/>
      <c r="U4" s="3">
        <f t="shared" ref="U4" si="5">IF(T4="ΝΑΙ",120,0)</f>
        <v>0</v>
      </c>
      <c r="V4" s="3" t="s">
        <v>6</v>
      </c>
      <c r="W4" s="3">
        <f t="shared" ref="W4" si="6">IF(V4="ΑΡΙΣΤΗ",70,IF(V4="ΠΟΛΥ ΚΑΛΗ",50,IF(V4="ΚΑΛΗ",30,)))</f>
        <v>50</v>
      </c>
      <c r="X4" s="3"/>
      <c r="Y4" s="3">
        <f t="shared" ref="Y4" si="7">IF(X4="ΑΡΙΣΤΗ",70,IF(X4="ΠΟΛΥ ΚΑΛΗ",50,IF(X4="ΚΑΛΗ",30,)))</f>
        <v>0</v>
      </c>
      <c r="Z4" s="3"/>
      <c r="AA4" s="3">
        <f t="shared" ref="AA4" si="8">IF(Z4="ΑΡΙΣΤΗ",70,IF(Z4="ΠΟΛΥ ΚΑΛΗ",50,IF(Z4="ΚΑΛΗ",30,)))</f>
        <v>0</v>
      </c>
      <c r="AB4" s="3"/>
      <c r="AC4" s="3">
        <f t="shared" ref="AC4" si="9">IF(AB4="ΝΑΙ",150,0)</f>
        <v>0</v>
      </c>
      <c r="AD4" s="3">
        <v>24</v>
      </c>
      <c r="AE4" s="3">
        <f t="shared" ref="AE4" si="10">AD4*17</f>
        <v>408</v>
      </c>
      <c r="AF4" s="3">
        <v>84</v>
      </c>
      <c r="AG4" s="44">
        <f t="shared" ref="AG4" si="11">AF4*7</f>
        <v>588</v>
      </c>
      <c r="AH4" s="46">
        <f t="shared" ref="AH4" si="12">H4+AC4+O4+Q4+S4+U4+Y4+AA4+AE4+AG4+W4</f>
        <v>1818.1999999999998</v>
      </c>
    </row>
  </sheetData>
  <mergeCells count="5">
    <mergeCell ref="A1:E1"/>
    <mergeCell ref="A2:E2"/>
    <mergeCell ref="F2:K2"/>
    <mergeCell ref="N2:AG2"/>
    <mergeCell ref="AH2:AH3"/>
  </mergeCells>
  <dataValidations count="4">
    <dataValidation type="whole" allowBlank="1" showInputMessage="1" showErrorMessage="1" errorTitle="ΠΡΟΣΟΧΗ!" error="ΑΠΟ 1 ΕΩΣ 24 ΜΗΝΕΣ" sqref="AD4">
      <formula1>1</formula1>
      <formula2>24</formula2>
    </dataValidation>
    <dataValidation type="list" allowBlank="1" showInputMessage="1" showErrorMessage="1" sqref="V4 R4 AB4 I4:K4 P4 T4 F4 M4:N4 X4 Z4">
      <formula1>#REF!</formula1>
    </dataValidation>
    <dataValidation type="whole" allowBlank="1" showInputMessage="1" showErrorMessage="1" errorTitle="ΠΡΟΣΟΧΗ!" error="ΑΠΟ 1 ΕΩΣ 84 ΜΗΝΕΣ" sqref="AF4">
      <formula1>1</formula1>
      <formula2>84</formula2>
    </dataValidation>
    <dataValidation type="decimal" allowBlank="1" showInputMessage="1" showErrorMessage="1" sqref="G4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174"/>
  <sheetViews>
    <sheetView tabSelected="1" workbookViewId="0">
      <selection activeCell="AI4" sqref="AI4"/>
    </sheetView>
  </sheetViews>
  <sheetFormatPr defaultRowHeight="15"/>
  <cols>
    <col min="1" max="1" width="4.85546875" style="1" customWidth="1"/>
    <col min="2" max="3" width="15.5703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42578125" style="1" customWidth="1"/>
    <col min="10" max="11" width="10.85546875" style="1" customWidth="1"/>
    <col min="12" max="12" width="15" style="1" customWidth="1"/>
    <col min="13" max="13" width="14" style="1" customWidth="1"/>
    <col min="14" max="14" width="16.28515625" style="1" customWidth="1"/>
    <col min="15" max="15" width="7.28515625" style="1" customWidth="1"/>
    <col min="16" max="16" width="16.140625" style="1" customWidth="1"/>
    <col min="17" max="17" width="7.28515625" style="1" customWidth="1"/>
    <col min="18" max="18" width="13.85546875" style="1" customWidth="1"/>
    <col min="19" max="19" width="7.28515625" style="1" customWidth="1"/>
    <col min="20" max="20" width="15.28515625" style="1" customWidth="1"/>
    <col min="21" max="21" width="7.28515625" style="1" customWidth="1"/>
    <col min="22" max="22" width="11.42578125" style="1" customWidth="1"/>
    <col min="23" max="23" width="7.28515625" style="1" customWidth="1"/>
    <col min="24" max="24" width="11.42578125" style="1" customWidth="1"/>
    <col min="25" max="25" width="7.28515625" style="1" customWidth="1"/>
    <col min="26" max="26" width="11.42578125" style="1" customWidth="1"/>
    <col min="27" max="27" width="7.28515625" style="1" customWidth="1"/>
    <col min="28" max="28" width="14.28515625" style="1" customWidth="1"/>
    <col min="29" max="29" width="7.28515625" style="1" customWidth="1"/>
    <col min="30" max="30" width="17.28515625" style="1" customWidth="1"/>
    <col min="31" max="31" width="7.140625" style="1" customWidth="1"/>
    <col min="32" max="32" width="14.140625" style="1" customWidth="1"/>
    <col min="33" max="33" width="7.85546875" style="1" customWidth="1"/>
    <col min="34" max="34" width="9.5703125" style="1" customWidth="1"/>
    <col min="35" max="35" width="19.7109375" style="3" customWidth="1"/>
    <col min="36" max="43" width="9.140625" style="1"/>
    <col min="44" max="45" width="9.140625" style="1" hidden="1" customWidth="1"/>
    <col min="46" max="16384" width="9.140625" style="1"/>
  </cols>
  <sheetData>
    <row r="1" spans="1:45" ht="42.75" customHeight="1">
      <c r="A1" s="29" t="s">
        <v>265</v>
      </c>
      <c r="B1" s="30"/>
      <c r="C1" s="30"/>
      <c r="D1" s="30"/>
      <c r="E1" s="30"/>
      <c r="F1" s="5"/>
      <c r="G1" s="5"/>
      <c r="H1" s="5"/>
      <c r="I1" s="5"/>
      <c r="J1" s="3"/>
      <c r="K1" s="3"/>
      <c r="L1" s="11"/>
      <c r="M1" s="11"/>
      <c r="N1" s="5"/>
      <c r="O1" s="5"/>
      <c r="P1" s="5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18"/>
    </row>
    <row r="2" spans="1:45" s="2" customFormat="1" ht="15.75">
      <c r="A2" s="31" t="s">
        <v>7</v>
      </c>
      <c r="B2" s="32"/>
      <c r="C2" s="32"/>
      <c r="D2" s="32"/>
      <c r="E2" s="32"/>
      <c r="F2" s="35" t="s">
        <v>0</v>
      </c>
      <c r="G2" s="35"/>
      <c r="H2" s="35"/>
      <c r="I2" s="35"/>
      <c r="J2" s="36"/>
      <c r="K2" s="36"/>
      <c r="L2" s="12"/>
      <c r="M2" s="12"/>
      <c r="N2" s="32" t="s">
        <v>28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7"/>
      <c r="AI2" s="15"/>
    </row>
    <row r="3" spans="1:45" s="9" customFormat="1" ht="94.5" customHeight="1">
      <c r="A3" s="6" t="s">
        <v>1</v>
      </c>
      <c r="B3" s="6" t="s">
        <v>29</v>
      </c>
      <c r="C3" s="10" t="s">
        <v>200</v>
      </c>
      <c r="D3" s="10" t="s">
        <v>8</v>
      </c>
      <c r="E3" s="6" t="s">
        <v>9</v>
      </c>
      <c r="F3" s="6" t="s">
        <v>24</v>
      </c>
      <c r="G3" s="8" t="s">
        <v>11</v>
      </c>
      <c r="H3" s="8" t="s">
        <v>4</v>
      </c>
      <c r="I3" s="8" t="s">
        <v>25</v>
      </c>
      <c r="J3" s="6" t="s">
        <v>26</v>
      </c>
      <c r="K3" s="6" t="s">
        <v>27</v>
      </c>
      <c r="L3" s="13"/>
      <c r="M3" s="14" t="s">
        <v>12</v>
      </c>
      <c r="N3" s="8" t="s">
        <v>14</v>
      </c>
      <c r="O3" s="6" t="s">
        <v>4</v>
      </c>
      <c r="P3" s="8" t="s">
        <v>15</v>
      </c>
      <c r="Q3" s="8" t="s">
        <v>4</v>
      </c>
      <c r="R3" s="6" t="s">
        <v>16</v>
      </c>
      <c r="S3" s="6" t="s">
        <v>4</v>
      </c>
      <c r="T3" s="6" t="s">
        <v>17</v>
      </c>
      <c r="U3" s="6" t="s">
        <v>4</v>
      </c>
      <c r="V3" s="6" t="s">
        <v>18</v>
      </c>
      <c r="W3" s="6" t="s">
        <v>4</v>
      </c>
      <c r="X3" s="6" t="s">
        <v>19</v>
      </c>
      <c r="Y3" s="6" t="s">
        <v>4</v>
      </c>
      <c r="Z3" s="6" t="s">
        <v>20</v>
      </c>
      <c r="AA3" s="10" t="s">
        <v>4</v>
      </c>
      <c r="AB3" s="6" t="s">
        <v>21</v>
      </c>
      <c r="AC3" s="6" t="s">
        <v>4</v>
      </c>
      <c r="AD3" s="6" t="s">
        <v>22</v>
      </c>
      <c r="AE3" s="6" t="s">
        <v>4</v>
      </c>
      <c r="AF3" s="6" t="s">
        <v>23</v>
      </c>
      <c r="AG3" s="7" t="s">
        <v>4</v>
      </c>
      <c r="AH3" s="25" t="s">
        <v>10</v>
      </c>
      <c r="AI3" s="6" t="s">
        <v>197</v>
      </c>
    </row>
    <row r="4" spans="1:45">
      <c r="A4" s="3">
        <v>4</v>
      </c>
      <c r="B4" s="6" t="s">
        <v>163</v>
      </c>
      <c r="C4" s="6" t="s">
        <v>251</v>
      </c>
      <c r="D4" s="16" t="s">
        <v>164</v>
      </c>
      <c r="E4" s="16" t="s">
        <v>165</v>
      </c>
      <c r="F4" s="5" t="s">
        <v>5</v>
      </c>
      <c r="G4" s="5">
        <v>7.02</v>
      </c>
      <c r="H4" s="5">
        <f>G4*110</f>
        <v>772.19999999999993</v>
      </c>
      <c r="I4" s="5" t="s">
        <v>5</v>
      </c>
      <c r="J4" s="3" t="s">
        <v>5</v>
      </c>
      <c r="K4" s="3" t="s">
        <v>5</v>
      </c>
      <c r="L4" s="11" t="str">
        <f>IF(AND(F4="ΝΑΙ",IF(I4="ΝΑΙ",J4="ΝΑΙ",)*AND(K4="ΝΑΙ")),"ΟΚ","ΑΠΟΡΡΙΠΤΕΤΑΙ")</f>
        <v>ΟΚ</v>
      </c>
      <c r="M4" s="11" t="s">
        <v>5</v>
      </c>
      <c r="N4" s="5"/>
      <c r="O4" s="3">
        <f>IF(N4="ΝΑΙ",120,0)</f>
        <v>0</v>
      </c>
      <c r="P4" s="5"/>
      <c r="Q4" s="5">
        <f>IF(P4="ΝΑΙ",60,0)</f>
        <v>0</v>
      </c>
      <c r="R4" s="3"/>
      <c r="S4" s="3">
        <f>IF(R4="ΝΑΙ",250,0)</f>
        <v>0</v>
      </c>
      <c r="T4" s="3"/>
      <c r="U4" s="3">
        <f>IF(T4="ΝΑΙ",120,0)</f>
        <v>0</v>
      </c>
      <c r="V4" s="3" t="s">
        <v>6</v>
      </c>
      <c r="W4" s="3">
        <f>IF(V4="ΑΡΙΣΤΗ",70,IF(V4="ΠΟΛΥ ΚΑΛΗ",50,IF(V4="ΚΑΛΗ",30,)))</f>
        <v>50</v>
      </c>
      <c r="X4" s="3"/>
      <c r="Y4" s="3">
        <f>IF(X4="ΑΡΙΣΤΗ",70,IF(X4="ΠΟΛΥ ΚΑΛΗ",50,IF(X4="ΚΑΛΗ",30,)))</f>
        <v>0</v>
      </c>
      <c r="Z4" s="3"/>
      <c r="AA4" s="3">
        <f>IF(Z4="ΑΡΙΣΤΗ",70,IF(Z4="ΠΟΛΥ ΚΑΛΗ",50,IF(Z4="ΚΑΛΗ",30,)))</f>
        <v>0</v>
      </c>
      <c r="AB4" s="3"/>
      <c r="AC4" s="3">
        <f>IF(AB4="ΝΑΙ",150,0)</f>
        <v>0</v>
      </c>
      <c r="AD4" s="3">
        <v>24</v>
      </c>
      <c r="AE4" s="3">
        <f>AD4*17</f>
        <v>408</v>
      </c>
      <c r="AF4" s="3">
        <v>84</v>
      </c>
      <c r="AG4" s="4">
        <f>AF4*7</f>
        <v>588</v>
      </c>
      <c r="AH4" s="19">
        <f>H4+AC4+O4+Q4+S4+U4+Y4+AA4+AE4+AG4+W4</f>
        <v>1818.1999999999998</v>
      </c>
      <c r="AI4" s="3" t="s">
        <v>12</v>
      </c>
    </row>
    <row r="5" spans="1:45">
      <c r="A5" s="3">
        <v>1</v>
      </c>
      <c r="B5" s="6" t="s">
        <v>108</v>
      </c>
      <c r="C5" s="6" t="s">
        <v>231</v>
      </c>
      <c r="D5" s="16" t="s">
        <v>109</v>
      </c>
      <c r="E5" s="16" t="s">
        <v>110</v>
      </c>
      <c r="F5" s="5" t="s">
        <v>5</v>
      </c>
      <c r="G5" s="5">
        <v>9.32</v>
      </c>
      <c r="H5" s="5">
        <f t="shared" ref="H5:H35" si="0">G5*110</f>
        <v>1025.2</v>
      </c>
      <c r="I5" s="5" t="s">
        <v>5</v>
      </c>
      <c r="J5" s="3" t="s">
        <v>5</v>
      </c>
      <c r="K5" s="3" t="s">
        <v>5</v>
      </c>
      <c r="L5" s="11" t="str">
        <f t="shared" ref="L5:L35" si="1">IF(AND(F5="ΝΑΙ",IF(I5="ΝΑΙ",J5="ΝΑΙ",)*AND(K5="ΝΑΙ")),"ΟΚ","ΑΠΟΡΡΙΠΤΕΤΑΙ")</f>
        <v>ΟΚ</v>
      </c>
      <c r="M5" s="11"/>
      <c r="N5" s="5" t="s">
        <v>5</v>
      </c>
      <c r="O5" s="3">
        <f t="shared" ref="O5:O35" si="2">IF(N5="ΝΑΙ",120,0)</f>
        <v>120</v>
      </c>
      <c r="P5" s="5"/>
      <c r="Q5" s="5">
        <f t="shared" ref="Q5:Q35" si="3">IF(P5="ΝΑΙ",60,0)</f>
        <v>0</v>
      </c>
      <c r="R5" s="3"/>
      <c r="S5" s="3">
        <f t="shared" ref="S5:S35" si="4">IF(R5="ΝΑΙ",250,0)</f>
        <v>0</v>
      </c>
      <c r="T5" s="3"/>
      <c r="U5" s="3">
        <f t="shared" ref="U5:U35" si="5">IF(T5="ΝΑΙ",120,0)</f>
        <v>0</v>
      </c>
      <c r="V5" s="3"/>
      <c r="W5" s="3">
        <f t="shared" ref="W5:W35" si="6">IF(V5="ΑΡΙΣΤΗ",70,IF(V5="ΠΟΛΥ ΚΑΛΗ",50,IF(V5="ΚΑΛΗ",30,)))</f>
        <v>0</v>
      </c>
      <c r="X5" s="3"/>
      <c r="Y5" s="3">
        <f t="shared" ref="Y5:Y35" si="7">IF(X5="ΑΡΙΣΤΗ",70,IF(X5="ΠΟΛΥ ΚΑΛΗ",50,IF(X5="ΚΑΛΗ",30,)))</f>
        <v>0</v>
      </c>
      <c r="Z5" s="3" t="s">
        <v>6</v>
      </c>
      <c r="AA5" s="3">
        <f t="shared" ref="AA5:AA35" si="8">IF(Z5="ΑΡΙΣΤΗ",70,IF(Z5="ΠΟΛΥ ΚΑΛΗ",50,IF(Z5="ΚΑΛΗ",30,)))</f>
        <v>50</v>
      </c>
      <c r="AB5" s="3"/>
      <c r="AC5" s="3">
        <f t="shared" ref="AC5:AC35" si="9">IF(AB5="ΝΑΙ",150,0)</f>
        <v>0</v>
      </c>
      <c r="AD5" s="3">
        <v>24</v>
      </c>
      <c r="AE5" s="3">
        <f t="shared" ref="AE5:AE35" si="10">AD5*17</f>
        <v>408</v>
      </c>
      <c r="AF5" s="3">
        <v>84</v>
      </c>
      <c r="AG5" s="4">
        <f t="shared" ref="AG5:AG35" si="11">AF5*7</f>
        <v>588</v>
      </c>
      <c r="AH5" s="19">
        <f t="shared" ref="AH5:AH35" si="12">H5+AC5+O5+Q5+S5+U5+Y5+AA5+AE5+AG5+W5</f>
        <v>2191.1999999999998</v>
      </c>
      <c r="AR5" s="1" t="s">
        <v>5</v>
      </c>
      <c r="AS5" s="1" t="s">
        <v>2</v>
      </c>
    </row>
    <row r="6" spans="1:45">
      <c r="A6" s="3">
        <v>2</v>
      </c>
      <c r="B6" s="6" t="s">
        <v>177</v>
      </c>
      <c r="C6" s="6" t="s">
        <v>256</v>
      </c>
      <c r="D6" s="16" t="s">
        <v>178</v>
      </c>
      <c r="E6" s="16" t="s">
        <v>59</v>
      </c>
      <c r="F6" s="5" t="s">
        <v>5</v>
      </c>
      <c r="G6" s="5">
        <v>9.16</v>
      </c>
      <c r="H6" s="5">
        <f t="shared" si="0"/>
        <v>1007.6</v>
      </c>
      <c r="I6" s="5" t="s">
        <v>5</v>
      </c>
      <c r="J6" s="3" t="s">
        <v>5</v>
      </c>
      <c r="K6" s="3" t="s">
        <v>5</v>
      </c>
      <c r="L6" s="11" t="str">
        <f t="shared" si="1"/>
        <v>ΟΚ</v>
      </c>
      <c r="M6" s="11"/>
      <c r="N6" s="5" t="s">
        <v>5</v>
      </c>
      <c r="O6" s="3">
        <f t="shared" si="2"/>
        <v>120</v>
      </c>
      <c r="P6" s="5"/>
      <c r="Q6" s="5">
        <f t="shared" si="3"/>
        <v>0</v>
      </c>
      <c r="R6" s="3"/>
      <c r="S6" s="3">
        <f t="shared" si="4"/>
        <v>0</v>
      </c>
      <c r="T6" s="3"/>
      <c r="U6" s="3">
        <f t="shared" si="5"/>
        <v>0</v>
      </c>
      <c r="V6" s="3" t="s">
        <v>3</v>
      </c>
      <c r="W6" s="3">
        <f t="shared" si="6"/>
        <v>30</v>
      </c>
      <c r="X6" s="3"/>
      <c r="Y6" s="3">
        <f t="shared" si="7"/>
        <v>0</v>
      </c>
      <c r="Z6" s="3"/>
      <c r="AA6" s="3">
        <f t="shared" si="8"/>
        <v>0</v>
      </c>
      <c r="AB6" s="3" t="s">
        <v>5</v>
      </c>
      <c r="AC6" s="3">
        <f t="shared" si="9"/>
        <v>150</v>
      </c>
      <c r="AD6" s="3"/>
      <c r="AE6" s="3">
        <f t="shared" si="10"/>
        <v>0</v>
      </c>
      <c r="AF6" s="3">
        <v>84</v>
      </c>
      <c r="AG6" s="4">
        <f t="shared" si="11"/>
        <v>588</v>
      </c>
      <c r="AH6" s="19">
        <f t="shared" si="12"/>
        <v>1895.6</v>
      </c>
      <c r="AR6" s="1" t="s">
        <v>13</v>
      </c>
      <c r="AS6" s="1" t="s">
        <v>6</v>
      </c>
    </row>
    <row r="7" spans="1:45">
      <c r="A7" s="3">
        <v>3</v>
      </c>
      <c r="B7" s="6" t="s">
        <v>118</v>
      </c>
      <c r="C7" s="6" t="s">
        <v>235</v>
      </c>
      <c r="D7" s="16" t="s">
        <v>119</v>
      </c>
      <c r="E7" s="16" t="s">
        <v>120</v>
      </c>
      <c r="F7" s="5" t="s">
        <v>5</v>
      </c>
      <c r="G7" s="5">
        <v>8.57</v>
      </c>
      <c r="H7" s="5">
        <f t="shared" si="0"/>
        <v>942.7</v>
      </c>
      <c r="I7" s="5" t="s">
        <v>5</v>
      </c>
      <c r="J7" s="3" t="s">
        <v>5</v>
      </c>
      <c r="K7" s="3" t="s">
        <v>5</v>
      </c>
      <c r="L7" s="11" t="str">
        <f t="shared" si="1"/>
        <v>ΟΚ</v>
      </c>
      <c r="M7" s="11"/>
      <c r="N7" s="5" t="s">
        <v>5</v>
      </c>
      <c r="O7" s="3">
        <f t="shared" si="2"/>
        <v>120</v>
      </c>
      <c r="P7" s="5"/>
      <c r="Q7" s="5">
        <f t="shared" si="3"/>
        <v>0</v>
      </c>
      <c r="R7" s="3"/>
      <c r="S7" s="3">
        <f t="shared" si="4"/>
        <v>0</v>
      </c>
      <c r="T7" s="3"/>
      <c r="U7" s="3">
        <f t="shared" si="5"/>
        <v>0</v>
      </c>
      <c r="V7" s="3"/>
      <c r="W7" s="3">
        <f t="shared" si="6"/>
        <v>0</v>
      </c>
      <c r="X7" s="3"/>
      <c r="Y7" s="3">
        <f t="shared" si="7"/>
        <v>0</v>
      </c>
      <c r="Z7" s="3" t="s">
        <v>2</v>
      </c>
      <c r="AA7" s="3">
        <f t="shared" si="8"/>
        <v>70</v>
      </c>
      <c r="AB7" s="3" t="s">
        <v>5</v>
      </c>
      <c r="AC7" s="3">
        <f t="shared" si="9"/>
        <v>150</v>
      </c>
      <c r="AD7" s="3"/>
      <c r="AE7" s="3">
        <f t="shared" si="10"/>
        <v>0</v>
      </c>
      <c r="AF7" s="3">
        <v>84</v>
      </c>
      <c r="AG7" s="4">
        <f t="shared" si="11"/>
        <v>588</v>
      </c>
      <c r="AH7" s="19">
        <f t="shared" si="12"/>
        <v>1870.7</v>
      </c>
      <c r="AS7" s="1" t="s">
        <v>3</v>
      </c>
    </row>
    <row r="8" spans="1:45">
      <c r="A8" s="3">
        <v>5</v>
      </c>
      <c r="B8" s="6" t="s">
        <v>131</v>
      </c>
      <c r="C8" s="6" t="s">
        <v>240</v>
      </c>
      <c r="D8" s="16" t="s">
        <v>132</v>
      </c>
      <c r="E8" s="16" t="s">
        <v>133</v>
      </c>
      <c r="F8" s="5" t="s">
        <v>5</v>
      </c>
      <c r="G8" s="5">
        <v>6.9</v>
      </c>
      <c r="H8" s="5">
        <f t="shared" si="0"/>
        <v>759</v>
      </c>
      <c r="I8" s="5" t="s">
        <v>5</v>
      </c>
      <c r="J8" s="3" t="s">
        <v>5</v>
      </c>
      <c r="K8" s="3" t="s">
        <v>5</v>
      </c>
      <c r="L8" s="11" t="str">
        <f t="shared" si="1"/>
        <v>ΟΚ</v>
      </c>
      <c r="M8" s="11"/>
      <c r="N8" s="5" t="s">
        <v>5</v>
      </c>
      <c r="O8" s="3">
        <f t="shared" si="2"/>
        <v>120</v>
      </c>
      <c r="P8" s="5"/>
      <c r="Q8" s="5">
        <f t="shared" si="3"/>
        <v>0</v>
      </c>
      <c r="R8" s="3"/>
      <c r="S8" s="3">
        <f t="shared" si="4"/>
        <v>0</v>
      </c>
      <c r="T8" s="3"/>
      <c r="U8" s="3">
        <f t="shared" si="5"/>
        <v>0</v>
      </c>
      <c r="V8" s="3"/>
      <c r="W8" s="3">
        <f t="shared" si="6"/>
        <v>0</v>
      </c>
      <c r="X8" s="3"/>
      <c r="Y8" s="3">
        <f t="shared" si="7"/>
        <v>0</v>
      </c>
      <c r="Z8" s="3" t="s">
        <v>2</v>
      </c>
      <c r="AA8" s="3">
        <f t="shared" si="8"/>
        <v>70</v>
      </c>
      <c r="AB8" s="3" t="s">
        <v>5</v>
      </c>
      <c r="AC8" s="3">
        <f t="shared" si="9"/>
        <v>150</v>
      </c>
      <c r="AD8" s="3"/>
      <c r="AE8" s="3">
        <f t="shared" si="10"/>
        <v>0</v>
      </c>
      <c r="AF8" s="3">
        <v>84</v>
      </c>
      <c r="AG8" s="4">
        <f t="shared" si="11"/>
        <v>588</v>
      </c>
      <c r="AH8" s="19">
        <f t="shared" si="12"/>
        <v>1687</v>
      </c>
    </row>
    <row r="9" spans="1:45">
      <c r="A9" s="3">
        <v>6</v>
      </c>
      <c r="B9" s="6" t="s">
        <v>187</v>
      </c>
      <c r="C9" s="6" t="s">
        <v>260</v>
      </c>
      <c r="D9" s="16" t="s">
        <v>188</v>
      </c>
      <c r="E9" s="16" t="s">
        <v>88</v>
      </c>
      <c r="F9" s="5" t="s">
        <v>5</v>
      </c>
      <c r="G9" s="5">
        <v>6.92</v>
      </c>
      <c r="H9" s="5">
        <f t="shared" si="0"/>
        <v>761.2</v>
      </c>
      <c r="I9" s="5" t="s">
        <v>5</v>
      </c>
      <c r="J9" s="3" t="s">
        <v>5</v>
      </c>
      <c r="K9" s="3" t="s">
        <v>5</v>
      </c>
      <c r="L9" s="11" t="str">
        <f t="shared" si="1"/>
        <v>ΟΚ</v>
      </c>
      <c r="M9" s="11"/>
      <c r="N9" s="5"/>
      <c r="O9" s="3">
        <f t="shared" si="2"/>
        <v>0</v>
      </c>
      <c r="P9" s="5" t="s">
        <v>5</v>
      </c>
      <c r="Q9" s="5">
        <f t="shared" si="3"/>
        <v>60</v>
      </c>
      <c r="R9" s="3"/>
      <c r="S9" s="3">
        <f t="shared" si="4"/>
        <v>0</v>
      </c>
      <c r="T9" s="3"/>
      <c r="U9" s="3">
        <f t="shared" si="5"/>
        <v>0</v>
      </c>
      <c r="V9" s="3" t="s">
        <v>2</v>
      </c>
      <c r="W9" s="3">
        <f t="shared" si="6"/>
        <v>70</v>
      </c>
      <c r="X9" s="3"/>
      <c r="Y9" s="3">
        <f t="shared" si="7"/>
        <v>0</v>
      </c>
      <c r="Z9" s="3" t="s">
        <v>2</v>
      </c>
      <c r="AA9" s="3">
        <f t="shared" si="8"/>
        <v>70</v>
      </c>
      <c r="AB9" s="3"/>
      <c r="AC9" s="3">
        <f t="shared" si="9"/>
        <v>0</v>
      </c>
      <c r="AD9" s="3"/>
      <c r="AE9" s="3">
        <f t="shared" si="10"/>
        <v>0</v>
      </c>
      <c r="AF9" s="3">
        <v>84</v>
      </c>
      <c r="AG9" s="4">
        <f t="shared" si="11"/>
        <v>588</v>
      </c>
      <c r="AH9" s="19">
        <f t="shared" si="12"/>
        <v>1549.2</v>
      </c>
    </row>
    <row r="10" spans="1:45">
      <c r="A10" s="3">
        <v>7</v>
      </c>
      <c r="B10" s="6" t="s">
        <v>78</v>
      </c>
      <c r="C10" s="6" t="s">
        <v>221</v>
      </c>
      <c r="D10" s="16" t="s">
        <v>79</v>
      </c>
      <c r="E10" s="16" t="s">
        <v>80</v>
      </c>
      <c r="F10" s="5" t="s">
        <v>5</v>
      </c>
      <c r="G10" s="5">
        <v>7.12</v>
      </c>
      <c r="H10" s="5">
        <f t="shared" si="0"/>
        <v>783.2</v>
      </c>
      <c r="I10" s="5" t="s">
        <v>5</v>
      </c>
      <c r="J10" s="3" t="s">
        <v>5</v>
      </c>
      <c r="K10" s="3" t="s">
        <v>5</v>
      </c>
      <c r="L10" s="11" t="str">
        <f t="shared" si="1"/>
        <v>ΟΚ</v>
      </c>
      <c r="M10" s="11"/>
      <c r="N10" s="5"/>
      <c r="O10" s="3">
        <f t="shared" si="2"/>
        <v>0</v>
      </c>
      <c r="P10" s="5" t="s">
        <v>5</v>
      </c>
      <c r="Q10" s="5">
        <f t="shared" si="3"/>
        <v>60</v>
      </c>
      <c r="R10" s="3"/>
      <c r="S10" s="3">
        <f t="shared" si="4"/>
        <v>0</v>
      </c>
      <c r="T10" s="3"/>
      <c r="U10" s="3">
        <f t="shared" si="5"/>
        <v>0</v>
      </c>
      <c r="V10" s="3" t="s">
        <v>2</v>
      </c>
      <c r="W10" s="3">
        <f t="shared" si="6"/>
        <v>70</v>
      </c>
      <c r="X10" s="3" t="s">
        <v>6</v>
      </c>
      <c r="Y10" s="3">
        <f t="shared" si="7"/>
        <v>50</v>
      </c>
      <c r="Z10" s="3" t="s">
        <v>2</v>
      </c>
      <c r="AA10" s="3">
        <f t="shared" si="8"/>
        <v>70</v>
      </c>
      <c r="AB10" s="3"/>
      <c r="AC10" s="3">
        <f t="shared" si="9"/>
        <v>0</v>
      </c>
      <c r="AD10" s="3">
        <v>23</v>
      </c>
      <c r="AE10" s="3">
        <f t="shared" si="10"/>
        <v>391</v>
      </c>
      <c r="AF10" s="3">
        <v>16</v>
      </c>
      <c r="AG10" s="4">
        <f t="shared" si="11"/>
        <v>112</v>
      </c>
      <c r="AH10" s="19">
        <f t="shared" si="12"/>
        <v>1536.2</v>
      </c>
    </row>
    <row r="11" spans="1:45">
      <c r="A11" s="3">
        <v>8</v>
      </c>
      <c r="B11" s="6" t="s">
        <v>83</v>
      </c>
      <c r="C11" s="6" t="s">
        <v>223</v>
      </c>
      <c r="D11" s="16" t="s">
        <v>84</v>
      </c>
      <c r="E11" s="16" t="s">
        <v>85</v>
      </c>
      <c r="F11" s="5" t="s">
        <v>5</v>
      </c>
      <c r="G11" s="5">
        <v>8.02</v>
      </c>
      <c r="H11" s="5">
        <f t="shared" si="0"/>
        <v>882.19999999999993</v>
      </c>
      <c r="I11" s="5" t="s">
        <v>5</v>
      </c>
      <c r="J11" s="3" t="s">
        <v>5</v>
      </c>
      <c r="K11" s="3" t="s">
        <v>5</v>
      </c>
      <c r="L11" s="11" t="str">
        <f t="shared" si="1"/>
        <v>ΟΚ</v>
      </c>
      <c r="M11" s="11"/>
      <c r="N11" s="5" t="s">
        <v>5</v>
      </c>
      <c r="O11" s="3">
        <f t="shared" si="2"/>
        <v>120</v>
      </c>
      <c r="P11" s="5"/>
      <c r="Q11" s="5">
        <f t="shared" si="3"/>
        <v>0</v>
      </c>
      <c r="R11" s="3"/>
      <c r="S11" s="3">
        <f t="shared" si="4"/>
        <v>0</v>
      </c>
      <c r="T11" s="3"/>
      <c r="U11" s="3">
        <f t="shared" si="5"/>
        <v>0</v>
      </c>
      <c r="V11" s="3"/>
      <c r="W11" s="3">
        <f t="shared" si="6"/>
        <v>0</v>
      </c>
      <c r="X11" s="3"/>
      <c r="Y11" s="3">
        <f t="shared" si="7"/>
        <v>0</v>
      </c>
      <c r="Z11" s="3" t="s">
        <v>2</v>
      </c>
      <c r="AA11" s="3">
        <f t="shared" si="8"/>
        <v>70</v>
      </c>
      <c r="AB11" s="3"/>
      <c r="AC11" s="3">
        <f t="shared" si="9"/>
        <v>0</v>
      </c>
      <c r="AD11" s="3"/>
      <c r="AE11" s="3">
        <f t="shared" si="10"/>
        <v>0</v>
      </c>
      <c r="AF11" s="3">
        <v>64</v>
      </c>
      <c r="AG11" s="4">
        <f t="shared" si="11"/>
        <v>448</v>
      </c>
      <c r="AH11" s="19">
        <f t="shared" si="12"/>
        <v>1520.1999999999998</v>
      </c>
    </row>
    <row r="12" spans="1:45">
      <c r="A12" s="3">
        <v>9</v>
      </c>
      <c r="B12" s="6" t="s">
        <v>135</v>
      </c>
      <c r="C12" s="6" t="s">
        <v>241</v>
      </c>
      <c r="D12" s="16" t="s">
        <v>136</v>
      </c>
      <c r="E12" s="16" t="s">
        <v>137</v>
      </c>
      <c r="F12" s="5" t="s">
        <v>5</v>
      </c>
      <c r="G12" s="5">
        <v>7.3</v>
      </c>
      <c r="H12" s="5">
        <f t="shared" si="0"/>
        <v>803</v>
      </c>
      <c r="I12" s="5" t="s">
        <v>5</v>
      </c>
      <c r="J12" s="3" t="s">
        <v>5</v>
      </c>
      <c r="K12" s="3" t="s">
        <v>5</v>
      </c>
      <c r="L12" s="11" t="str">
        <f t="shared" si="1"/>
        <v>ΟΚ</v>
      </c>
      <c r="M12" s="11"/>
      <c r="N12" s="5"/>
      <c r="O12" s="3">
        <f t="shared" si="2"/>
        <v>0</v>
      </c>
      <c r="P12" s="5"/>
      <c r="Q12" s="5">
        <f t="shared" si="3"/>
        <v>0</v>
      </c>
      <c r="R12" s="3"/>
      <c r="S12" s="3">
        <f t="shared" si="4"/>
        <v>0</v>
      </c>
      <c r="T12" s="3"/>
      <c r="U12" s="3">
        <f t="shared" si="5"/>
        <v>0</v>
      </c>
      <c r="V12" s="3" t="s">
        <v>3</v>
      </c>
      <c r="W12" s="3">
        <f t="shared" si="6"/>
        <v>30</v>
      </c>
      <c r="X12" s="3"/>
      <c r="Y12" s="3">
        <f t="shared" si="7"/>
        <v>0</v>
      </c>
      <c r="Z12" s="3" t="s">
        <v>2</v>
      </c>
      <c r="AA12" s="3">
        <f t="shared" si="8"/>
        <v>70</v>
      </c>
      <c r="AB12" s="3"/>
      <c r="AC12" s="3">
        <f t="shared" si="9"/>
        <v>0</v>
      </c>
      <c r="AD12" s="3"/>
      <c r="AE12" s="3">
        <f t="shared" si="10"/>
        <v>0</v>
      </c>
      <c r="AF12" s="3">
        <v>84</v>
      </c>
      <c r="AG12" s="4">
        <f t="shared" si="11"/>
        <v>588</v>
      </c>
      <c r="AH12" s="19">
        <f t="shared" si="12"/>
        <v>1491</v>
      </c>
    </row>
    <row r="13" spans="1:45">
      <c r="A13" s="3">
        <v>10</v>
      </c>
      <c r="B13" s="6" t="s">
        <v>57</v>
      </c>
      <c r="C13" s="6" t="s">
        <v>214</v>
      </c>
      <c r="D13" s="16" t="s">
        <v>58</v>
      </c>
      <c r="E13" s="16" t="s">
        <v>59</v>
      </c>
      <c r="F13" s="5" t="s">
        <v>5</v>
      </c>
      <c r="G13" s="5">
        <v>7.81</v>
      </c>
      <c r="H13" s="5">
        <f t="shared" si="0"/>
        <v>859.09999999999991</v>
      </c>
      <c r="I13" s="5" t="s">
        <v>5</v>
      </c>
      <c r="J13" s="3" t="s">
        <v>5</v>
      </c>
      <c r="K13" s="3" t="s">
        <v>5</v>
      </c>
      <c r="L13" s="11" t="str">
        <f t="shared" si="1"/>
        <v>ΟΚ</v>
      </c>
      <c r="M13" s="11"/>
      <c r="N13" s="5" t="s">
        <v>5</v>
      </c>
      <c r="O13" s="3">
        <f t="shared" si="2"/>
        <v>120</v>
      </c>
      <c r="P13" s="5"/>
      <c r="Q13" s="5">
        <f t="shared" si="3"/>
        <v>0</v>
      </c>
      <c r="R13" s="3"/>
      <c r="S13" s="3">
        <f t="shared" si="4"/>
        <v>0</v>
      </c>
      <c r="T13" s="3"/>
      <c r="U13" s="3">
        <f t="shared" si="5"/>
        <v>0</v>
      </c>
      <c r="V13" s="3"/>
      <c r="W13" s="3">
        <f t="shared" si="6"/>
        <v>0</v>
      </c>
      <c r="X13" s="3"/>
      <c r="Y13" s="3">
        <f t="shared" si="7"/>
        <v>0</v>
      </c>
      <c r="Z13" s="3" t="s">
        <v>2</v>
      </c>
      <c r="AA13" s="3">
        <f t="shared" si="8"/>
        <v>70</v>
      </c>
      <c r="AB13" s="3"/>
      <c r="AC13" s="3">
        <f t="shared" si="9"/>
        <v>0</v>
      </c>
      <c r="AD13" s="3"/>
      <c r="AE13" s="3">
        <f t="shared" si="10"/>
        <v>0</v>
      </c>
      <c r="AF13" s="3">
        <v>63</v>
      </c>
      <c r="AG13" s="4">
        <f t="shared" si="11"/>
        <v>441</v>
      </c>
      <c r="AH13" s="19">
        <f t="shared" si="12"/>
        <v>1490.1</v>
      </c>
    </row>
    <row r="14" spans="1:45">
      <c r="A14" s="3">
        <v>11</v>
      </c>
      <c r="B14" s="6" t="s">
        <v>168</v>
      </c>
      <c r="C14" s="6" t="s">
        <v>252</v>
      </c>
      <c r="D14" s="16" t="s">
        <v>169</v>
      </c>
      <c r="E14" s="16" t="s">
        <v>133</v>
      </c>
      <c r="F14" s="5" t="s">
        <v>5</v>
      </c>
      <c r="G14" s="5">
        <v>8.6199999999999992</v>
      </c>
      <c r="H14" s="5">
        <f t="shared" si="0"/>
        <v>948.19999999999993</v>
      </c>
      <c r="I14" s="5" t="s">
        <v>5</v>
      </c>
      <c r="J14" s="3" t="s">
        <v>5</v>
      </c>
      <c r="K14" s="3" t="s">
        <v>5</v>
      </c>
      <c r="L14" s="11" t="str">
        <f t="shared" si="1"/>
        <v>ΟΚ</v>
      </c>
      <c r="M14" s="11"/>
      <c r="N14" s="5" t="s">
        <v>5</v>
      </c>
      <c r="O14" s="3">
        <f t="shared" si="2"/>
        <v>120</v>
      </c>
      <c r="P14" s="5"/>
      <c r="Q14" s="5">
        <f t="shared" si="3"/>
        <v>0</v>
      </c>
      <c r="R14" s="3"/>
      <c r="S14" s="3">
        <f t="shared" si="4"/>
        <v>0</v>
      </c>
      <c r="T14" s="3"/>
      <c r="U14" s="3">
        <f t="shared" si="5"/>
        <v>0</v>
      </c>
      <c r="V14" s="3"/>
      <c r="W14" s="3">
        <f t="shared" si="6"/>
        <v>0</v>
      </c>
      <c r="X14" s="3"/>
      <c r="Y14" s="3">
        <f t="shared" si="7"/>
        <v>0</v>
      </c>
      <c r="Z14" s="3" t="s">
        <v>2</v>
      </c>
      <c r="AA14" s="3">
        <f t="shared" si="8"/>
        <v>70</v>
      </c>
      <c r="AB14" s="3"/>
      <c r="AC14" s="3">
        <f t="shared" si="9"/>
        <v>0</v>
      </c>
      <c r="AD14" s="3"/>
      <c r="AE14" s="3">
        <f t="shared" si="10"/>
        <v>0</v>
      </c>
      <c r="AF14" s="3">
        <v>48</v>
      </c>
      <c r="AG14" s="4">
        <f t="shared" si="11"/>
        <v>336</v>
      </c>
      <c r="AH14" s="19">
        <f t="shared" si="12"/>
        <v>1474.1999999999998</v>
      </c>
    </row>
    <row r="15" spans="1:45">
      <c r="A15" s="3">
        <v>12</v>
      </c>
      <c r="B15" s="6" t="s">
        <v>60</v>
      </c>
      <c r="C15" s="6" t="s">
        <v>215</v>
      </c>
      <c r="D15" s="16" t="s">
        <v>61</v>
      </c>
      <c r="E15" s="16" t="s">
        <v>62</v>
      </c>
      <c r="F15" s="5" t="s">
        <v>5</v>
      </c>
      <c r="G15" s="5">
        <v>7.58</v>
      </c>
      <c r="H15" s="5">
        <f t="shared" si="0"/>
        <v>833.8</v>
      </c>
      <c r="I15" s="5" t="s">
        <v>5</v>
      </c>
      <c r="J15" s="3" t="s">
        <v>5</v>
      </c>
      <c r="K15" s="3" t="s">
        <v>5</v>
      </c>
      <c r="L15" s="11" t="str">
        <f t="shared" si="1"/>
        <v>ΟΚ</v>
      </c>
      <c r="M15" s="11"/>
      <c r="N15" s="5" t="s">
        <v>5</v>
      </c>
      <c r="O15" s="3">
        <f t="shared" si="2"/>
        <v>120</v>
      </c>
      <c r="P15" s="5"/>
      <c r="Q15" s="5">
        <f t="shared" si="3"/>
        <v>0</v>
      </c>
      <c r="R15" s="3"/>
      <c r="S15" s="3">
        <f t="shared" si="4"/>
        <v>0</v>
      </c>
      <c r="T15" s="3"/>
      <c r="U15" s="3">
        <f t="shared" si="5"/>
        <v>0</v>
      </c>
      <c r="V15" s="3"/>
      <c r="W15" s="3">
        <f t="shared" si="6"/>
        <v>0</v>
      </c>
      <c r="X15" s="3"/>
      <c r="Y15" s="3">
        <f t="shared" si="7"/>
        <v>0</v>
      </c>
      <c r="Z15" s="3" t="s">
        <v>2</v>
      </c>
      <c r="AA15" s="3">
        <f t="shared" si="8"/>
        <v>70</v>
      </c>
      <c r="AB15" s="3"/>
      <c r="AC15" s="3">
        <f t="shared" si="9"/>
        <v>0</v>
      </c>
      <c r="AD15" s="3"/>
      <c r="AE15" s="3">
        <f t="shared" si="10"/>
        <v>0</v>
      </c>
      <c r="AF15" s="3">
        <v>63</v>
      </c>
      <c r="AG15" s="4">
        <f t="shared" si="11"/>
        <v>441</v>
      </c>
      <c r="AH15" s="19">
        <f t="shared" si="12"/>
        <v>1464.8</v>
      </c>
    </row>
    <row r="16" spans="1:45">
      <c r="A16" s="3">
        <v>13</v>
      </c>
      <c r="B16" s="22" t="s">
        <v>41</v>
      </c>
      <c r="C16" s="22" t="s">
        <v>205</v>
      </c>
      <c r="D16" s="20" t="s">
        <v>42</v>
      </c>
      <c r="E16" s="20" t="s">
        <v>43</v>
      </c>
      <c r="F16" s="5" t="s">
        <v>5</v>
      </c>
      <c r="G16" s="5">
        <v>7.38</v>
      </c>
      <c r="H16" s="5">
        <f t="shared" si="0"/>
        <v>811.8</v>
      </c>
      <c r="I16" s="5" t="s">
        <v>5</v>
      </c>
      <c r="J16" s="3" t="s">
        <v>5</v>
      </c>
      <c r="K16" s="3" t="s">
        <v>5</v>
      </c>
      <c r="L16" s="11" t="str">
        <f t="shared" si="1"/>
        <v>ΟΚ</v>
      </c>
      <c r="M16" s="11"/>
      <c r="N16" s="5"/>
      <c r="O16" s="3">
        <f t="shared" si="2"/>
        <v>0</v>
      </c>
      <c r="P16" s="5"/>
      <c r="Q16" s="5">
        <f t="shared" si="3"/>
        <v>0</v>
      </c>
      <c r="R16" s="3"/>
      <c r="S16" s="3">
        <f t="shared" si="4"/>
        <v>0</v>
      </c>
      <c r="T16" s="3"/>
      <c r="U16" s="3">
        <f t="shared" si="5"/>
        <v>0</v>
      </c>
      <c r="V16" s="3" t="s">
        <v>6</v>
      </c>
      <c r="W16" s="3">
        <f t="shared" si="6"/>
        <v>50</v>
      </c>
      <c r="X16" s="3"/>
      <c r="Y16" s="3">
        <f t="shared" si="7"/>
        <v>0</v>
      </c>
      <c r="Z16" s="3"/>
      <c r="AA16" s="3">
        <f t="shared" si="8"/>
        <v>0</v>
      </c>
      <c r="AB16" s="3"/>
      <c r="AC16" s="3">
        <f t="shared" si="9"/>
        <v>0</v>
      </c>
      <c r="AD16" s="3"/>
      <c r="AE16" s="3">
        <f t="shared" si="10"/>
        <v>0</v>
      </c>
      <c r="AF16" s="3">
        <v>84</v>
      </c>
      <c r="AG16" s="4">
        <f t="shared" si="11"/>
        <v>588</v>
      </c>
      <c r="AH16" s="19">
        <f t="shared" si="12"/>
        <v>1449.8</v>
      </c>
    </row>
    <row r="17" spans="1:35">
      <c r="A17" s="3">
        <v>14</v>
      </c>
      <c r="B17" s="6" t="s">
        <v>66</v>
      </c>
      <c r="C17" s="6" t="s">
        <v>217</v>
      </c>
      <c r="D17" s="16" t="s">
        <v>67</v>
      </c>
      <c r="E17" s="16" t="s">
        <v>68</v>
      </c>
      <c r="F17" s="5" t="s">
        <v>5</v>
      </c>
      <c r="G17" s="5">
        <v>7.98</v>
      </c>
      <c r="H17" s="5">
        <f t="shared" si="0"/>
        <v>877.80000000000007</v>
      </c>
      <c r="I17" s="5" t="s">
        <v>5</v>
      </c>
      <c r="J17" s="3" t="s">
        <v>5</v>
      </c>
      <c r="K17" s="3" t="s">
        <v>5</v>
      </c>
      <c r="L17" s="11" t="str">
        <f t="shared" si="1"/>
        <v>ΟΚ</v>
      </c>
      <c r="M17" s="11"/>
      <c r="N17" s="5" t="s">
        <v>5</v>
      </c>
      <c r="O17" s="3">
        <f t="shared" si="2"/>
        <v>120</v>
      </c>
      <c r="P17" s="5"/>
      <c r="Q17" s="5">
        <f t="shared" si="3"/>
        <v>0</v>
      </c>
      <c r="R17" s="3"/>
      <c r="S17" s="3">
        <f t="shared" si="4"/>
        <v>0</v>
      </c>
      <c r="T17" s="3"/>
      <c r="U17" s="3">
        <f t="shared" si="5"/>
        <v>0</v>
      </c>
      <c r="V17" s="3"/>
      <c r="W17" s="3">
        <f t="shared" si="6"/>
        <v>0</v>
      </c>
      <c r="X17" s="3"/>
      <c r="Y17" s="3">
        <f t="shared" si="7"/>
        <v>0</v>
      </c>
      <c r="Z17" s="3" t="s">
        <v>2</v>
      </c>
      <c r="AA17" s="3">
        <f t="shared" si="8"/>
        <v>70</v>
      </c>
      <c r="AB17" s="3"/>
      <c r="AC17" s="3">
        <f t="shared" si="9"/>
        <v>0</v>
      </c>
      <c r="AD17" s="3"/>
      <c r="AE17" s="3">
        <f t="shared" si="10"/>
        <v>0</v>
      </c>
      <c r="AF17" s="3">
        <v>54</v>
      </c>
      <c r="AG17" s="4">
        <f t="shared" si="11"/>
        <v>378</v>
      </c>
      <c r="AH17" s="19">
        <f t="shared" si="12"/>
        <v>1445.8000000000002</v>
      </c>
    </row>
    <row r="18" spans="1:35">
      <c r="A18" s="3">
        <v>15</v>
      </c>
      <c r="B18" s="6" t="s">
        <v>72</v>
      </c>
      <c r="C18" s="6" t="s">
        <v>219</v>
      </c>
      <c r="D18" s="16" t="s">
        <v>73</v>
      </c>
      <c r="E18" s="16" t="s">
        <v>74</v>
      </c>
      <c r="F18" s="5" t="s">
        <v>5</v>
      </c>
      <c r="G18" s="5">
        <v>9.18</v>
      </c>
      <c r="H18" s="5">
        <f t="shared" si="0"/>
        <v>1009.8</v>
      </c>
      <c r="I18" s="5" t="s">
        <v>5</v>
      </c>
      <c r="J18" s="3" t="s">
        <v>5</v>
      </c>
      <c r="K18" s="3" t="s">
        <v>5</v>
      </c>
      <c r="L18" s="11" t="str">
        <f t="shared" si="1"/>
        <v>ΟΚ</v>
      </c>
      <c r="M18" s="11"/>
      <c r="N18" s="5"/>
      <c r="O18" s="3">
        <f t="shared" si="2"/>
        <v>0</v>
      </c>
      <c r="P18" s="5" t="s">
        <v>5</v>
      </c>
      <c r="Q18" s="5">
        <f t="shared" si="3"/>
        <v>60</v>
      </c>
      <c r="R18" s="3"/>
      <c r="S18" s="3">
        <f t="shared" si="4"/>
        <v>0</v>
      </c>
      <c r="T18" s="3"/>
      <c r="U18" s="3">
        <f t="shared" si="5"/>
        <v>0</v>
      </c>
      <c r="V18" s="3"/>
      <c r="W18" s="3">
        <f t="shared" si="6"/>
        <v>0</v>
      </c>
      <c r="X18" s="3"/>
      <c r="Y18" s="3">
        <f t="shared" si="7"/>
        <v>0</v>
      </c>
      <c r="Z18" s="3"/>
      <c r="AA18" s="3">
        <f t="shared" si="8"/>
        <v>0</v>
      </c>
      <c r="AB18" s="3"/>
      <c r="AC18" s="3">
        <f t="shared" si="9"/>
        <v>0</v>
      </c>
      <c r="AD18" s="3"/>
      <c r="AE18" s="3">
        <f t="shared" si="10"/>
        <v>0</v>
      </c>
      <c r="AF18" s="3">
        <v>53</v>
      </c>
      <c r="AG18" s="4">
        <f t="shared" si="11"/>
        <v>371</v>
      </c>
      <c r="AH18" s="19">
        <f t="shared" si="12"/>
        <v>1440.8</v>
      </c>
    </row>
    <row r="19" spans="1:35">
      <c r="A19" s="3">
        <v>16</v>
      </c>
      <c r="B19" s="6" t="s">
        <v>89</v>
      </c>
      <c r="C19" s="6" t="s">
        <v>225</v>
      </c>
      <c r="D19" s="16" t="s">
        <v>90</v>
      </c>
      <c r="E19" s="16" t="s">
        <v>91</v>
      </c>
      <c r="F19" s="5" t="s">
        <v>5</v>
      </c>
      <c r="G19" s="5">
        <v>7.69</v>
      </c>
      <c r="H19" s="5">
        <f t="shared" si="0"/>
        <v>845.90000000000009</v>
      </c>
      <c r="I19" s="5" t="s">
        <v>5</v>
      </c>
      <c r="J19" s="3" t="s">
        <v>5</v>
      </c>
      <c r="K19" s="3" t="s">
        <v>5</v>
      </c>
      <c r="L19" s="11" t="str">
        <f t="shared" si="1"/>
        <v>ΟΚ</v>
      </c>
      <c r="M19" s="11"/>
      <c r="N19" s="5"/>
      <c r="O19" s="3">
        <f t="shared" si="2"/>
        <v>0</v>
      </c>
      <c r="P19" s="5"/>
      <c r="Q19" s="5">
        <f t="shared" si="3"/>
        <v>0</v>
      </c>
      <c r="R19" s="3"/>
      <c r="S19" s="3">
        <f t="shared" si="4"/>
        <v>0</v>
      </c>
      <c r="T19" s="3"/>
      <c r="U19" s="3">
        <f t="shared" si="5"/>
        <v>0</v>
      </c>
      <c r="V19" s="3"/>
      <c r="W19" s="3">
        <f t="shared" si="6"/>
        <v>0</v>
      </c>
      <c r="X19" s="3"/>
      <c r="Y19" s="3">
        <f t="shared" si="7"/>
        <v>0</v>
      </c>
      <c r="Z19" s="3"/>
      <c r="AA19" s="3">
        <f t="shared" si="8"/>
        <v>0</v>
      </c>
      <c r="AB19" s="3"/>
      <c r="AC19" s="3">
        <f t="shared" si="9"/>
        <v>0</v>
      </c>
      <c r="AD19" s="3"/>
      <c r="AE19" s="3">
        <f t="shared" si="10"/>
        <v>0</v>
      </c>
      <c r="AF19" s="3">
        <v>84</v>
      </c>
      <c r="AG19" s="4">
        <f t="shared" si="11"/>
        <v>588</v>
      </c>
      <c r="AH19" s="19">
        <f t="shared" si="12"/>
        <v>1433.9</v>
      </c>
    </row>
    <row r="20" spans="1:35">
      <c r="A20" s="3">
        <v>17</v>
      </c>
      <c r="B20" s="6" t="s">
        <v>81</v>
      </c>
      <c r="C20" s="6" t="s">
        <v>222</v>
      </c>
      <c r="D20" s="16" t="s">
        <v>82</v>
      </c>
      <c r="E20" s="16" t="s">
        <v>56</v>
      </c>
      <c r="F20" s="5" t="s">
        <v>5</v>
      </c>
      <c r="G20" s="5">
        <v>7.59</v>
      </c>
      <c r="H20" s="5">
        <f t="shared" si="0"/>
        <v>834.9</v>
      </c>
      <c r="I20" s="5" t="s">
        <v>5</v>
      </c>
      <c r="J20" s="3" t="s">
        <v>5</v>
      </c>
      <c r="K20" s="3" t="s">
        <v>5</v>
      </c>
      <c r="L20" s="11" t="str">
        <f t="shared" si="1"/>
        <v>ΟΚ</v>
      </c>
      <c r="M20" s="11"/>
      <c r="N20" s="5" t="s">
        <v>5</v>
      </c>
      <c r="O20" s="3">
        <f t="shared" si="2"/>
        <v>120</v>
      </c>
      <c r="P20" s="5"/>
      <c r="Q20" s="5">
        <f t="shared" si="3"/>
        <v>0</v>
      </c>
      <c r="R20" s="3" t="s">
        <v>5</v>
      </c>
      <c r="S20" s="3">
        <f t="shared" si="4"/>
        <v>250</v>
      </c>
      <c r="T20" s="3"/>
      <c r="U20" s="3">
        <f t="shared" si="5"/>
        <v>0</v>
      </c>
      <c r="V20" s="3" t="s">
        <v>2</v>
      </c>
      <c r="W20" s="3">
        <f t="shared" si="6"/>
        <v>70</v>
      </c>
      <c r="X20" s="3" t="s">
        <v>2</v>
      </c>
      <c r="Y20" s="3">
        <f t="shared" si="7"/>
        <v>70</v>
      </c>
      <c r="Z20" s="3" t="s">
        <v>2</v>
      </c>
      <c r="AA20" s="3">
        <f t="shared" si="8"/>
        <v>70</v>
      </c>
      <c r="AB20" s="3"/>
      <c r="AC20" s="3">
        <f t="shared" si="9"/>
        <v>0</v>
      </c>
      <c r="AD20" s="3"/>
      <c r="AE20" s="3">
        <f t="shared" si="10"/>
        <v>0</v>
      </c>
      <c r="AF20" s="3"/>
      <c r="AG20" s="4">
        <f t="shared" si="11"/>
        <v>0</v>
      </c>
      <c r="AH20" s="19">
        <f t="shared" si="12"/>
        <v>1414.9</v>
      </c>
    </row>
    <row r="21" spans="1:35">
      <c r="A21" s="3">
        <v>18</v>
      </c>
      <c r="B21" s="6" t="s">
        <v>173</v>
      </c>
      <c r="C21" s="6" t="s">
        <v>254</v>
      </c>
      <c r="D21" s="16" t="s">
        <v>174</v>
      </c>
      <c r="E21" s="16" t="s">
        <v>65</v>
      </c>
      <c r="F21" s="5" t="s">
        <v>5</v>
      </c>
      <c r="G21" s="5">
        <v>7.4</v>
      </c>
      <c r="H21" s="5">
        <f t="shared" si="0"/>
        <v>814</v>
      </c>
      <c r="I21" s="5" t="s">
        <v>5</v>
      </c>
      <c r="J21" s="3" t="s">
        <v>5</v>
      </c>
      <c r="K21" s="3" t="s">
        <v>5</v>
      </c>
      <c r="L21" s="11" t="str">
        <f t="shared" si="1"/>
        <v>ΟΚ</v>
      </c>
      <c r="M21" s="11"/>
      <c r="N21" s="5"/>
      <c r="O21" s="3">
        <f t="shared" si="2"/>
        <v>0</v>
      </c>
      <c r="P21" s="5"/>
      <c r="Q21" s="5">
        <f t="shared" si="3"/>
        <v>0</v>
      </c>
      <c r="R21" s="3"/>
      <c r="S21" s="3">
        <f t="shared" si="4"/>
        <v>0</v>
      </c>
      <c r="T21" s="3"/>
      <c r="U21" s="3">
        <f t="shared" si="5"/>
        <v>0</v>
      </c>
      <c r="V21" s="3"/>
      <c r="W21" s="3">
        <f t="shared" si="6"/>
        <v>0</v>
      </c>
      <c r="X21" s="3"/>
      <c r="Y21" s="3">
        <f t="shared" si="7"/>
        <v>0</v>
      </c>
      <c r="Z21" s="3"/>
      <c r="AA21" s="3">
        <f t="shared" si="8"/>
        <v>0</v>
      </c>
      <c r="AB21" s="3"/>
      <c r="AC21" s="3">
        <f t="shared" si="9"/>
        <v>0</v>
      </c>
      <c r="AD21" s="3"/>
      <c r="AE21" s="3">
        <f t="shared" si="10"/>
        <v>0</v>
      </c>
      <c r="AF21" s="3">
        <v>84</v>
      </c>
      <c r="AG21" s="4">
        <f t="shared" si="11"/>
        <v>588</v>
      </c>
      <c r="AH21" s="19">
        <f t="shared" si="12"/>
        <v>1402</v>
      </c>
    </row>
    <row r="22" spans="1:35">
      <c r="A22" s="3">
        <v>19</v>
      </c>
      <c r="B22" s="6" t="s">
        <v>86</v>
      </c>
      <c r="C22" s="6" t="s">
        <v>224</v>
      </c>
      <c r="D22" s="16" t="s">
        <v>87</v>
      </c>
      <c r="E22" s="16" t="s">
        <v>88</v>
      </c>
      <c r="F22" s="5" t="s">
        <v>5</v>
      </c>
      <c r="G22" s="5">
        <v>7.48</v>
      </c>
      <c r="H22" s="5">
        <f t="shared" si="0"/>
        <v>822.80000000000007</v>
      </c>
      <c r="I22" s="5" t="s">
        <v>5</v>
      </c>
      <c r="J22" s="3" t="s">
        <v>5</v>
      </c>
      <c r="K22" s="3" t="s">
        <v>5</v>
      </c>
      <c r="L22" s="11" t="str">
        <f t="shared" si="1"/>
        <v>ΟΚ</v>
      </c>
      <c r="M22" s="11"/>
      <c r="N22" s="5" t="s">
        <v>5</v>
      </c>
      <c r="O22" s="3">
        <f t="shared" si="2"/>
        <v>120</v>
      </c>
      <c r="P22" s="5"/>
      <c r="Q22" s="5">
        <f t="shared" si="3"/>
        <v>0</v>
      </c>
      <c r="R22" s="3"/>
      <c r="S22" s="3">
        <f t="shared" si="4"/>
        <v>0</v>
      </c>
      <c r="T22" s="3"/>
      <c r="U22" s="3">
        <f t="shared" si="5"/>
        <v>0</v>
      </c>
      <c r="V22" s="3" t="s">
        <v>2</v>
      </c>
      <c r="W22" s="3">
        <f t="shared" si="6"/>
        <v>70</v>
      </c>
      <c r="X22" s="3"/>
      <c r="Y22" s="3">
        <f t="shared" si="7"/>
        <v>0</v>
      </c>
      <c r="Z22" s="3"/>
      <c r="AA22" s="3">
        <f t="shared" si="8"/>
        <v>0</v>
      </c>
      <c r="AB22" s="3"/>
      <c r="AC22" s="3">
        <f t="shared" si="9"/>
        <v>0</v>
      </c>
      <c r="AD22" s="3">
        <v>2</v>
      </c>
      <c r="AE22" s="3">
        <f t="shared" si="10"/>
        <v>34</v>
      </c>
      <c r="AF22" s="3">
        <v>50</v>
      </c>
      <c r="AG22" s="4">
        <f t="shared" si="11"/>
        <v>350</v>
      </c>
      <c r="AH22" s="19">
        <f t="shared" si="12"/>
        <v>1396.8000000000002</v>
      </c>
    </row>
    <row r="23" spans="1:35">
      <c r="A23" s="3">
        <v>20</v>
      </c>
      <c r="B23" s="6" t="s">
        <v>155</v>
      </c>
      <c r="C23" s="6" t="s">
        <v>247</v>
      </c>
      <c r="D23" s="16" t="s">
        <v>156</v>
      </c>
      <c r="E23" s="16" t="s">
        <v>71</v>
      </c>
      <c r="F23" s="5" t="s">
        <v>5</v>
      </c>
      <c r="G23" s="5">
        <v>7</v>
      </c>
      <c r="H23" s="5">
        <f t="shared" si="0"/>
        <v>770</v>
      </c>
      <c r="I23" s="5" t="s">
        <v>5</v>
      </c>
      <c r="J23" s="3" t="s">
        <v>5</v>
      </c>
      <c r="K23" s="3" t="s">
        <v>5</v>
      </c>
      <c r="L23" s="11" t="str">
        <f t="shared" si="1"/>
        <v>ΟΚ</v>
      </c>
      <c r="M23" s="11"/>
      <c r="N23" s="5"/>
      <c r="O23" s="3">
        <f t="shared" si="2"/>
        <v>0</v>
      </c>
      <c r="P23" s="5" t="s">
        <v>5</v>
      </c>
      <c r="Q23" s="5">
        <f t="shared" si="3"/>
        <v>60</v>
      </c>
      <c r="R23" s="3"/>
      <c r="S23" s="3">
        <f t="shared" si="4"/>
        <v>0</v>
      </c>
      <c r="T23" s="3"/>
      <c r="U23" s="3">
        <f t="shared" si="5"/>
        <v>0</v>
      </c>
      <c r="V23" s="3" t="s">
        <v>3</v>
      </c>
      <c r="W23" s="3">
        <f t="shared" si="6"/>
        <v>30</v>
      </c>
      <c r="X23" s="3"/>
      <c r="Y23" s="3">
        <f t="shared" si="7"/>
        <v>0</v>
      </c>
      <c r="Z23" s="3" t="s">
        <v>2</v>
      </c>
      <c r="AA23" s="3">
        <f t="shared" si="8"/>
        <v>70</v>
      </c>
      <c r="AB23" s="3"/>
      <c r="AC23" s="3">
        <f t="shared" si="9"/>
        <v>0</v>
      </c>
      <c r="AD23" s="3">
        <v>10</v>
      </c>
      <c r="AE23" s="3">
        <f t="shared" si="10"/>
        <v>170</v>
      </c>
      <c r="AF23" s="3">
        <v>36</v>
      </c>
      <c r="AG23" s="4">
        <f t="shared" si="11"/>
        <v>252</v>
      </c>
      <c r="AH23" s="19">
        <f t="shared" si="12"/>
        <v>1352</v>
      </c>
    </row>
    <row r="24" spans="1:35">
      <c r="A24" s="3">
        <v>21</v>
      </c>
      <c r="B24" s="6" t="s">
        <v>106</v>
      </c>
      <c r="C24" s="6" t="s">
        <v>230</v>
      </c>
      <c r="D24" s="17" t="s">
        <v>199</v>
      </c>
      <c r="E24" s="16" t="s">
        <v>107</v>
      </c>
      <c r="F24" s="5" t="s">
        <v>5</v>
      </c>
      <c r="G24" s="5">
        <v>8.34</v>
      </c>
      <c r="H24" s="5">
        <f t="shared" si="0"/>
        <v>917.4</v>
      </c>
      <c r="I24" s="5" t="s">
        <v>5</v>
      </c>
      <c r="J24" s="3" t="s">
        <v>5</v>
      </c>
      <c r="K24" s="3" t="s">
        <v>5</v>
      </c>
      <c r="L24" s="11" t="str">
        <f t="shared" si="1"/>
        <v>ΟΚ</v>
      </c>
      <c r="M24" s="11"/>
      <c r="N24" s="5" t="s">
        <v>5</v>
      </c>
      <c r="O24" s="3">
        <f t="shared" si="2"/>
        <v>120</v>
      </c>
      <c r="P24" s="5"/>
      <c r="Q24" s="5">
        <f t="shared" si="3"/>
        <v>0</v>
      </c>
      <c r="R24" s="3"/>
      <c r="S24" s="3">
        <f t="shared" si="4"/>
        <v>0</v>
      </c>
      <c r="T24" s="3"/>
      <c r="U24" s="3">
        <f t="shared" si="5"/>
        <v>0</v>
      </c>
      <c r="V24" s="3" t="s">
        <v>3</v>
      </c>
      <c r="W24" s="3">
        <f t="shared" si="6"/>
        <v>30</v>
      </c>
      <c r="X24" s="3"/>
      <c r="Y24" s="3">
        <f t="shared" si="7"/>
        <v>0</v>
      </c>
      <c r="Z24" s="3" t="s">
        <v>2</v>
      </c>
      <c r="AA24" s="3">
        <f t="shared" si="8"/>
        <v>70</v>
      </c>
      <c r="AB24" s="3"/>
      <c r="AC24" s="3">
        <f t="shared" si="9"/>
        <v>0</v>
      </c>
      <c r="AD24" s="3"/>
      <c r="AE24" s="3">
        <f t="shared" si="10"/>
        <v>0</v>
      </c>
      <c r="AF24" s="3">
        <v>28</v>
      </c>
      <c r="AG24" s="4">
        <f t="shared" si="11"/>
        <v>196</v>
      </c>
      <c r="AH24" s="19">
        <f t="shared" si="12"/>
        <v>1333.4</v>
      </c>
    </row>
    <row r="25" spans="1:35">
      <c r="A25" s="3">
        <v>22</v>
      </c>
      <c r="B25" s="6" t="s">
        <v>116</v>
      </c>
      <c r="C25" s="6" t="s">
        <v>234</v>
      </c>
      <c r="D25" s="16" t="s">
        <v>117</v>
      </c>
      <c r="E25" s="16" t="s">
        <v>88</v>
      </c>
      <c r="F25" s="5" t="s">
        <v>5</v>
      </c>
      <c r="G25" s="5">
        <v>6.79</v>
      </c>
      <c r="H25" s="5">
        <f t="shared" si="0"/>
        <v>746.9</v>
      </c>
      <c r="I25" s="5" t="s">
        <v>5</v>
      </c>
      <c r="J25" s="3" t="s">
        <v>5</v>
      </c>
      <c r="K25" s="3" t="s">
        <v>5</v>
      </c>
      <c r="L25" s="11" t="str">
        <f t="shared" si="1"/>
        <v>ΟΚ</v>
      </c>
      <c r="M25" s="11"/>
      <c r="N25" s="5"/>
      <c r="O25" s="3">
        <f t="shared" si="2"/>
        <v>0</v>
      </c>
      <c r="P25" s="5"/>
      <c r="Q25" s="5">
        <f t="shared" si="3"/>
        <v>0</v>
      </c>
      <c r="R25" s="3"/>
      <c r="S25" s="3">
        <f t="shared" si="4"/>
        <v>0</v>
      </c>
      <c r="T25" s="3"/>
      <c r="U25" s="3">
        <f t="shared" si="5"/>
        <v>0</v>
      </c>
      <c r="V25" s="3"/>
      <c r="W25" s="3">
        <f t="shared" si="6"/>
        <v>0</v>
      </c>
      <c r="X25" s="3"/>
      <c r="Y25" s="3">
        <f t="shared" si="7"/>
        <v>0</v>
      </c>
      <c r="Z25" s="3" t="s">
        <v>2</v>
      </c>
      <c r="AA25" s="3">
        <f t="shared" si="8"/>
        <v>70</v>
      </c>
      <c r="AB25" s="3"/>
      <c r="AC25" s="3">
        <f t="shared" si="9"/>
        <v>0</v>
      </c>
      <c r="AD25" s="3">
        <v>24</v>
      </c>
      <c r="AE25" s="3">
        <f t="shared" si="10"/>
        <v>408</v>
      </c>
      <c r="AF25" s="3">
        <v>14</v>
      </c>
      <c r="AG25" s="4">
        <f t="shared" si="11"/>
        <v>98</v>
      </c>
      <c r="AH25" s="19">
        <f t="shared" si="12"/>
        <v>1322.9</v>
      </c>
    </row>
    <row r="26" spans="1:35">
      <c r="A26" s="3">
        <v>23</v>
      </c>
      <c r="B26" s="6" t="s">
        <v>44</v>
      </c>
      <c r="C26" s="6" t="s">
        <v>206</v>
      </c>
      <c r="D26" s="16" t="s">
        <v>45</v>
      </c>
      <c r="E26" s="16" t="s">
        <v>46</v>
      </c>
      <c r="F26" s="5" t="s">
        <v>5</v>
      </c>
      <c r="G26" s="5">
        <v>6.99</v>
      </c>
      <c r="H26" s="5">
        <f t="shared" si="0"/>
        <v>768.9</v>
      </c>
      <c r="I26" s="5" t="s">
        <v>5</v>
      </c>
      <c r="J26" s="3" t="s">
        <v>5</v>
      </c>
      <c r="K26" s="3" t="s">
        <v>5</v>
      </c>
      <c r="L26" s="11" t="str">
        <f t="shared" si="1"/>
        <v>ΟΚ</v>
      </c>
      <c r="M26" s="11"/>
      <c r="N26" s="5"/>
      <c r="O26" s="3">
        <f t="shared" si="2"/>
        <v>0</v>
      </c>
      <c r="P26" s="5"/>
      <c r="Q26" s="5">
        <f t="shared" si="3"/>
        <v>0</v>
      </c>
      <c r="R26" s="3"/>
      <c r="S26" s="3">
        <f t="shared" si="4"/>
        <v>0</v>
      </c>
      <c r="T26" s="3"/>
      <c r="U26" s="3">
        <f t="shared" si="5"/>
        <v>0</v>
      </c>
      <c r="V26" s="3"/>
      <c r="W26" s="3">
        <f t="shared" si="6"/>
        <v>0</v>
      </c>
      <c r="X26" s="3"/>
      <c r="Y26" s="3">
        <f t="shared" si="7"/>
        <v>0</v>
      </c>
      <c r="Z26" s="3" t="s">
        <v>2</v>
      </c>
      <c r="AA26" s="3">
        <f t="shared" si="8"/>
        <v>70</v>
      </c>
      <c r="AB26" s="3"/>
      <c r="AC26" s="3">
        <f t="shared" si="9"/>
        <v>0</v>
      </c>
      <c r="AD26" s="3">
        <v>24</v>
      </c>
      <c r="AE26" s="3">
        <f t="shared" si="10"/>
        <v>408</v>
      </c>
      <c r="AF26" s="3">
        <v>5</v>
      </c>
      <c r="AG26" s="4">
        <f t="shared" si="11"/>
        <v>35</v>
      </c>
      <c r="AH26" s="19">
        <f t="shared" si="12"/>
        <v>1281.9000000000001</v>
      </c>
    </row>
    <row r="27" spans="1:35">
      <c r="A27" s="3">
        <v>24</v>
      </c>
      <c r="B27" s="6" t="s">
        <v>175</v>
      </c>
      <c r="C27" s="6" t="s">
        <v>255</v>
      </c>
      <c r="D27" s="16" t="s">
        <v>176</v>
      </c>
      <c r="E27" s="16" t="s">
        <v>102</v>
      </c>
      <c r="F27" s="5" t="s">
        <v>5</v>
      </c>
      <c r="G27" s="5">
        <v>7.34</v>
      </c>
      <c r="H27" s="5">
        <f t="shared" si="0"/>
        <v>807.4</v>
      </c>
      <c r="I27" s="5" t="s">
        <v>5</v>
      </c>
      <c r="J27" s="3" t="s">
        <v>5</v>
      </c>
      <c r="K27" s="3" t="s">
        <v>5</v>
      </c>
      <c r="L27" s="11" t="str">
        <f t="shared" si="1"/>
        <v>ΟΚ</v>
      </c>
      <c r="M27" s="11"/>
      <c r="N27" s="5" t="s">
        <v>5</v>
      </c>
      <c r="O27" s="3">
        <f t="shared" si="2"/>
        <v>120</v>
      </c>
      <c r="P27" s="5"/>
      <c r="Q27" s="5">
        <f t="shared" si="3"/>
        <v>0</v>
      </c>
      <c r="R27" s="3"/>
      <c r="S27" s="3">
        <f t="shared" si="4"/>
        <v>0</v>
      </c>
      <c r="T27" s="3"/>
      <c r="U27" s="3">
        <f t="shared" si="5"/>
        <v>0</v>
      </c>
      <c r="V27" s="3"/>
      <c r="W27" s="3">
        <f t="shared" si="6"/>
        <v>0</v>
      </c>
      <c r="X27" s="3"/>
      <c r="Y27" s="3">
        <f t="shared" si="7"/>
        <v>0</v>
      </c>
      <c r="Z27" s="3"/>
      <c r="AA27" s="3">
        <f t="shared" si="8"/>
        <v>0</v>
      </c>
      <c r="AB27" s="3"/>
      <c r="AC27" s="3">
        <f t="shared" si="9"/>
        <v>0</v>
      </c>
      <c r="AD27" s="3"/>
      <c r="AE27" s="3">
        <f t="shared" si="10"/>
        <v>0</v>
      </c>
      <c r="AF27" s="3">
        <v>47</v>
      </c>
      <c r="AG27" s="4">
        <f t="shared" si="11"/>
        <v>329</v>
      </c>
      <c r="AH27" s="19">
        <f t="shared" si="12"/>
        <v>1256.4000000000001</v>
      </c>
    </row>
    <row r="28" spans="1:35">
      <c r="A28" s="3">
        <v>25</v>
      </c>
      <c r="B28" s="6" t="s">
        <v>189</v>
      </c>
      <c r="C28" s="6" t="s">
        <v>261</v>
      </c>
      <c r="D28" s="16" t="s">
        <v>190</v>
      </c>
      <c r="E28" s="16" t="s">
        <v>88</v>
      </c>
      <c r="F28" s="5" t="s">
        <v>5</v>
      </c>
      <c r="G28" s="5">
        <v>6.81</v>
      </c>
      <c r="H28" s="5">
        <f t="shared" si="0"/>
        <v>749.09999999999991</v>
      </c>
      <c r="I28" s="5" t="s">
        <v>5</v>
      </c>
      <c r="J28" s="3" t="s">
        <v>5</v>
      </c>
      <c r="K28" s="3" t="s">
        <v>5</v>
      </c>
      <c r="L28" s="11" t="str">
        <f t="shared" si="1"/>
        <v>ΟΚ</v>
      </c>
      <c r="M28" s="11"/>
      <c r="N28" s="5" t="s">
        <v>5</v>
      </c>
      <c r="O28" s="3">
        <f t="shared" si="2"/>
        <v>120</v>
      </c>
      <c r="P28" s="5"/>
      <c r="Q28" s="5">
        <f t="shared" si="3"/>
        <v>0</v>
      </c>
      <c r="R28" s="3"/>
      <c r="S28" s="3">
        <f t="shared" si="4"/>
        <v>0</v>
      </c>
      <c r="T28" s="3"/>
      <c r="U28" s="3">
        <f t="shared" si="5"/>
        <v>0</v>
      </c>
      <c r="V28" s="3" t="s">
        <v>3</v>
      </c>
      <c r="W28" s="3">
        <f t="shared" si="6"/>
        <v>30</v>
      </c>
      <c r="X28" s="3"/>
      <c r="Y28" s="3">
        <f t="shared" si="7"/>
        <v>0</v>
      </c>
      <c r="Z28" s="3" t="s">
        <v>2</v>
      </c>
      <c r="AA28" s="3">
        <f t="shared" si="8"/>
        <v>70</v>
      </c>
      <c r="AB28" s="3"/>
      <c r="AC28" s="3">
        <f t="shared" si="9"/>
        <v>0</v>
      </c>
      <c r="AD28" s="3"/>
      <c r="AE28" s="3">
        <f t="shared" si="10"/>
        <v>0</v>
      </c>
      <c r="AF28" s="3">
        <v>40</v>
      </c>
      <c r="AG28" s="4">
        <f t="shared" si="11"/>
        <v>280</v>
      </c>
      <c r="AH28" s="19">
        <f t="shared" si="12"/>
        <v>1249.0999999999999</v>
      </c>
    </row>
    <row r="29" spans="1:35" ht="35.25" customHeight="1">
      <c r="A29" s="3">
        <v>26</v>
      </c>
      <c r="B29" s="6" t="s">
        <v>95</v>
      </c>
      <c r="C29" s="6" t="s">
        <v>227</v>
      </c>
      <c r="D29" s="16" t="s">
        <v>96</v>
      </c>
      <c r="E29" s="16" t="s">
        <v>97</v>
      </c>
      <c r="F29" s="5" t="s">
        <v>5</v>
      </c>
      <c r="G29" s="5">
        <v>7.07</v>
      </c>
      <c r="H29" s="5">
        <f t="shared" si="0"/>
        <v>777.7</v>
      </c>
      <c r="I29" s="5" t="s">
        <v>5</v>
      </c>
      <c r="J29" s="3" t="s">
        <v>5</v>
      </c>
      <c r="K29" s="3" t="s">
        <v>5</v>
      </c>
      <c r="L29" s="11" t="str">
        <f t="shared" si="1"/>
        <v>ΟΚ</v>
      </c>
      <c r="M29" s="11"/>
      <c r="N29" s="5"/>
      <c r="O29" s="3">
        <f t="shared" si="2"/>
        <v>0</v>
      </c>
      <c r="P29" s="5"/>
      <c r="Q29" s="5">
        <f t="shared" si="3"/>
        <v>0</v>
      </c>
      <c r="R29" s="3"/>
      <c r="S29" s="3">
        <f t="shared" si="4"/>
        <v>0</v>
      </c>
      <c r="T29" s="3"/>
      <c r="U29" s="3">
        <f t="shared" si="5"/>
        <v>0</v>
      </c>
      <c r="V29" s="3"/>
      <c r="W29" s="3">
        <f t="shared" si="6"/>
        <v>0</v>
      </c>
      <c r="X29" s="3"/>
      <c r="Y29" s="3">
        <f t="shared" si="7"/>
        <v>0</v>
      </c>
      <c r="Z29" s="3" t="s">
        <v>2</v>
      </c>
      <c r="AA29" s="3">
        <f t="shared" si="8"/>
        <v>70</v>
      </c>
      <c r="AB29" s="3" t="s">
        <v>5</v>
      </c>
      <c r="AC29" s="3">
        <f t="shared" si="9"/>
        <v>150</v>
      </c>
      <c r="AD29" s="3"/>
      <c r="AE29" s="3">
        <f t="shared" si="10"/>
        <v>0</v>
      </c>
      <c r="AF29" s="3">
        <v>35</v>
      </c>
      <c r="AG29" s="4">
        <f t="shared" si="11"/>
        <v>245</v>
      </c>
      <c r="AH29" s="19">
        <f t="shared" si="12"/>
        <v>1242.7</v>
      </c>
    </row>
    <row r="30" spans="1:35">
      <c r="A30" s="3">
        <v>27</v>
      </c>
      <c r="B30" s="6" t="s">
        <v>152</v>
      </c>
      <c r="C30" s="6" t="s">
        <v>246</v>
      </c>
      <c r="D30" s="16" t="s">
        <v>153</v>
      </c>
      <c r="E30" s="16" t="s">
        <v>154</v>
      </c>
      <c r="F30" s="5" t="s">
        <v>5</v>
      </c>
      <c r="G30" s="5">
        <v>7.63</v>
      </c>
      <c r="H30" s="5">
        <f t="shared" si="0"/>
        <v>839.3</v>
      </c>
      <c r="I30" s="5" t="s">
        <v>5</v>
      </c>
      <c r="J30" s="3" t="s">
        <v>5</v>
      </c>
      <c r="K30" s="3" t="s">
        <v>5</v>
      </c>
      <c r="L30" s="11" t="str">
        <f t="shared" si="1"/>
        <v>ΟΚ</v>
      </c>
      <c r="M30" s="11"/>
      <c r="N30" s="5" t="s">
        <v>5</v>
      </c>
      <c r="O30" s="3">
        <f t="shared" si="2"/>
        <v>120</v>
      </c>
      <c r="P30" s="5"/>
      <c r="Q30" s="5">
        <f t="shared" si="3"/>
        <v>0</v>
      </c>
      <c r="R30" s="3"/>
      <c r="S30" s="3">
        <f t="shared" si="4"/>
        <v>0</v>
      </c>
      <c r="T30" s="3"/>
      <c r="U30" s="3">
        <f t="shared" si="5"/>
        <v>0</v>
      </c>
      <c r="V30" s="3"/>
      <c r="W30" s="3">
        <f t="shared" si="6"/>
        <v>0</v>
      </c>
      <c r="X30" s="3"/>
      <c r="Y30" s="3">
        <f t="shared" si="7"/>
        <v>0</v>
      </c>
      <c r="Z30" s="3"/>
      <c r="AA30" s="3">
        <f t="shared" si="8"/>
        <v>0</v>
      </c>
      <c r="AB30" s="3"/>
      <c r="AC30" s="3">
        <f t="shared" si="9"/>
        <v>0</v>
      </c>
      <c r="AD30" s="3"/>
      <c r="AE30" s="3">
        <f t="shared" si="10"/>
        <v>0</v>
      </c>
      <c r="AF30" s="3">
        <v>35</v>
      </c>
      <c r="AG30" s="4">
        <f t="shared" si="11"/>
        <v>245</v>
      </c>
      <c r="AH30" s="19">
        <f t="shared" si="12"/>
        <v>1204.3</v>
      </c>
    </row>
    <row r="31" spans="1:35">
      <c r="A31" s="3">
        <v>28</v>
      </c>
      <c r="B31" s="6" t="s">
        <v>98</v>
      </c>
      <c r="C31" s="6" t="s">
        <v>228</v>
      </c>
      <c r="D31" s="16" t="s">
        <v>99</v>
      </c>
      <c r="E31" s="16" t="s">
        <v>100</v>
      </c>
      <c r="F31" s="5" t="s">
        <v>5</v>
      </c>
      <c r="G31" s="5">
        <v>6.43</v>
      </c>
      <c r="H31" s="5">
        <f t="shared" si="0"/>
        <v>707.3</v>
      </c>
      <c r="I31" s="5" t="s">
        <v>5</v>
      </c>
      <c r="J31" s="3" t="s">
        <v>5</v>
      </c>
      <c r="K31" s="3" t="s">
        <v>5</v>
      </c>
      <c r="L31" s="11" t="str">
        <f t="shared" si="1"/>
        <v>ΟΚ</v>
      </c>
      <c r="M31" s="11"/>
      <c r="N31" s="5"/>
      <c r="O31" s="3">
        <f t="shared" si="2"/>
        <v>0</v>
      </c>
      <c r="P31" s="5"/>
      <c r="Q31" s="5">
        <f t="shared" si="3"/>
        <v>0</v>
      </c>
      <c r="R31" s="3"/>
      <c r="S31" s="3">
        <f t="shared" si="4"/>
        <v>0</v>
      </c>
      <c r="T31" s="3"/>
      <c r="U31" s="3">
        <f t="shared" si="5"/>
        <v>0</v>
      </c>
      <c r="V31" s="3"/>
      <c r="W31" s="3">
        <f t="shared" si="6"/>
        <v>0</v>
      </c>
      <c r="X31" s="3"/>
      <c r="Y31" s="3">
        <f t="shared" si="7"/>
        <v>0</v>
      </c>
      <c r="Z31" s="3" t="s">
        <v>2</v>
      </c>
      <c r="AA31" s="3">
        <f t="shared" si="8"/>
        <v>70</v>
      </c>
      <c r="AB31" s="3"/>
      <c r="AC31" s="3">
        <f t="shared" si="9"/>
        <v>0</v>
      </c>
      <c r="AD31" s="3">
        <v>16</v>
      </c>
      <c r="AE31" s="3">
        <f t="shared" si="10"/>
        <v>272</v>
      </c>
      <c r="AF31" s="3">
        <v>21</v>
      </c>
      <c r="AG31" s="4">
        <f t="shared" si="11"/>
        <v>147</v>
      </c>
      <c r="AH31" s="19">
        <f t="shared" si="12"/>
        <v>1196.3</v>
      </c>
      <c r="AI31" s="3" t="s">
        <v>198</v>
      </c>
    </row>
    <row r="32" spans="1:35">
      <c r="A32" s="3">
        <v>29</v>
      </c>
      <c r="B32" s="22" t="s">
        <v>63</v>
      </c>
      <c r="C32" s="22" t="s">
        <v>216</v>
      </c>
      <c r="D32" s="20" t="s">
        <v>64</v>
      </c>
      <c r="E32" s="20" t="s">
        <v>65</v>
      </c>
      <c r="F32" s="5" t="s">
        <v>5</v>
      </c>
      <c r="G32" s="5">
        <v>6.73</v>
      </c>
      <c r="H32" s="5">
        <f t="shared" si="0"/>
        <v>740.30000000000007</v>
      </c>
      <c r="I32" s="5" t="s">
        <v>5</v>
      </c>
      <c r="J32" s="3" t="s">
        <v>5</v>
      </c>
      <c r="K32" s="3" t="s">
        <v>5</v>
      </c>
      <c r="L32" s="11" t="str">
        <f t="shared" si="1"/>
        <v>ΟΚ</v>
      </c>
      <c r="M32" s="11"/>
      <c r="N32" s="5"/>
      <c r="O32" s="3">
        <f t="shared" si="2"/>
        <v>0</v>
      </c>
      <c r="P32" s="5"/>
      <c r="Q32" s="5">
        <f t="shared" si="3"/>
        <v>0</v>
      </c>
      <c r="R32" s="3"/>
      <c r="S32" s="3">
        <f t="shared" si="4"/>
        <v>0</v>
      </c>
      <c r="T32" s="3"/>
      <c r="U32" s="3">
        <f t="shared" si="5"/>
        <v>0</v>
      </c>
      <c r="V32" s="3"/>
      <c r="W32" s="3">
        <f t="shared" si="6"/>
        <v>0</v>
      </c>
      <c r="X32" s="3"/>
      <c r="Y32" s="3">
        <f t="shared" si="7"/>
        <v>0</v>
      </c>
      <c r="Z32" s="3"/>
      <c r="AA32" s="3">
        <f t="shared" si="8"/>
        <v>0</v>
      </c>
      <c r="AB32" s="3"/>
      <c r="AC32" s="3">
        <f t="shared" si="9"/>
        <v>0</v>
      </c>
      <c r="AD32" s="3">
        <v>22</v>
      </c>
      <c r="AE32" s="3">
        <f t="shared" si="10"/>
        <v>374</v>
      </c>
      <c r="AF32" s="3">
        <v>8</v>
      </c>
      <c r="AG32" s="4">
        <f t="shared" si="11"/>
        <v>56</v>
      </c>
      <c r="AH32" s="19">
        <f t="shared" si="12"/>
        <v>1170.3000000000002</v>
      </c>
    </row>
    <row r="33" spans="1:34">
      <c r="A33" s="3">
        <v>30</v>
      </c>
      <c r="B33" s="6" t="s">
        <v>170</v>
      </c>
      <c r="C33" s="6" t="s">
        <v>253</v>
      </c>
      <c r="D33" s="16" t="s">
        <v>171</v>
      </c>
      <c r="E33" s="16" t="s">
        <v>172</v>
      </c>
      <c r="F33" s="5" t="s">
        <v>5</v>
      </c>
      <c r="G33" s="5">
        <v>7.5</v>
      </c>
      <c r="H33" s="5">
        <f t="shared" si="0"/>
        <v>825</v>
      </c>
      <c r="I33" s="5" t="s">
        <v>5</v>
      </c>
      <c r="J33" s="3" t="s">
        <v>5</v>
      </c>
      <c r="K33" s="3" t="s">
        <v>5</v>
      </c>
      <c r="L33" s="11" t="str">
        <f t="shared" si="1"/>
        <v>ΟΚ</v>
      </c>
      <c r="M33" s="11"/>
      <c r="N33" s="5"/>
      <c r="O33" s="3">
        <f t="shared" si="2"/>
        <v>0</v>
      </c>
      <c r="P33" s="5" t="s">
        <v>5</v>
      </c>
      <c r="Q33" s="5">
        <f t="shared" si="3"/>
        <v>60</v>
      </c>
      <c r="R33" s="3"/>
      <c r="S33" s="3">
        <f t="shared" si="4"/>
        <v>0</v>
      </c>
      <c r="T33" s="3"/>
      <c r="U33" s="3">
        <f t="shared" si="5"/>
        <v>0</v>
      </c>
      <c r="V33" s="3"/>
      <c r="W33" s="3">
        <f t="shared" si="6"/>
        <v>0</v>
      </c>
      <c r="X33" s="3"/>
      <c r="Y33" s="3">
        <f t="shared" si="7"/>
        <v>0</v>
      </c>
      <c r="Z33" s="3" t="s">
        <v>6</v>
      </c>
      <c r="AA33" s="3">
        <f t="shared" si="8"/>
        <v>50</v>
      </c>
      <c r="AB33" s="3"/>
      <c r="AC33" s="3">
        <f t="shared" si="9"/>
        <v>0</v>
      </c>
      <c r="AD33" s="3"/>
      <c r="AE33" s="3">
        <f t="shared" si="10"/>
        <v>0</v>
      </c>
      <c r="AF33" s="3">
        <v>32</v>
      </c>
      <c r="AG33" s="4">
        <f t="shared" si="11"/>
        <v>224</v>
      </c>
      <c r="AH33" s="19">
        <f t="shared" si="12"/>
        <v>1159</v>
      </c>
    </row>
    <row r="34" spans="1:34">
      <c r="A34" s="3">
        <v>31</v>
      </c>
      <c r="B34" s="6" t="s">
        <v>69</v>
      </c>
      <c r="C34" s="6" t="s">
        <v>218</v>
      </c>
      <c r="D34" s="16" t="s">
        <v>70</v>
      </c>
      <c r="E34" s="16" t="s">
        <v>71</v>
      </c>
      <c r="F34" s="5" t="s">
        <v>5</v>
      </c>
      <c r="G34" s="5">
        <v>6.8</v>
      </c>
      <c r="H34" s="5">
        <f t="shared" si="0"/>
        <v>748</v>
      </c>
      <c r="I34" s="5" t="s">
        <v>5</v>
      </c>
      <c r="J34" s="3" t="s">
        <v>5</v>
      </c>
      <c r="K34" s="3" t="s">
        <v>5</v>
      </c>
      <c r="L34" s="11" t="str">
        <f t="shared" si="1"/>
        <v>ΟΚ</v>
      </c>
      <c r="M34" s="11"/>
      <c r="N34" s="5" t="s">
        <v>5</v>
      </c>
      <c r="O34" s="3">
        <f t="shared" si="2"/>
        <v>120</v>
      </c>
      <c r="P34" s="5"/>
      <c r="Q34" s="5">
        <f t="shared" si="3"/>
        <v>0</v>
      </c>
      <c r="R34" s="3"/>
      <c r="S34" s="3">
        <f t="shared" si="4"/>
        <v>0</v>
      </c>
      <c r="T34" s="3"/>
      <c r="U34" s="3">
        <f t="shared" si="5"/>
        <v>0</v>
      </c>
      <c r="V34" s="3" t="s">
        <v>6</v>
      </c>
      <c r="W34" s="3">
        <f t="shared" si="6"/>
        <v>50</v>
      </c>
      <c r="X34" s="3" t="s">
        <v>3</v>
      </c>
      <c r="Y34" s="3">
        <f t="shared" si="7"/>
        <v>30</v>
      </c>
      <c r="Z34" s="3" t="s">
        <v>2</v>
      </c>
      <c r="AA34" s="3">
        <f t="shared" si="8"/>
        <v>70</v>
      </c>
      <c r="AB34" s="3"/>
      <c r="AC34" s="3">
        <f t="shared" si="9"/>
        <v>0</v>
      </c>
      <c r="AD34" s="3"/>
      <c r="AE34" s="3">
        <f t="shared" si="10"/>
        <v>0</v>
      </c>
      <c r="AF34" s="3">
        <v>12</v>
      </c>
      <c r="AG34" s="4">
        <f t="shared" si="11"/>
        <v>84</v>
      </c>
      <c r="AH34" s="19">
        <f t="shared" si="12"/>
        <v>1102</v>
      </c>
    </row>
    <row r="35" spans="1:34">
      <c r="A35" s="3">
        <v>32</v>
      </c>
      <c r="B35" s="6" t="s">
        <v>54</v>
      </c>
      <c r="C35" s="6" t="s">
        <v>213</v>
      </c>
      <c r="D35" s="16" t="s">
        <v>55</v>
      </c>
      <c r="E35" s="16" t="s">
        <v>56</v>
      </c>
      <c r="F35" s="5" t="s">
        <v>5</v>
      </c>
      <c r="G35" s="5">
        <v>8.48</v>
      </c>
      <c r="H35" s="5">
        <f t="shared" si="0"/>
        <v>932.80000000000007</v>
      </c>
      <c r="I35" s="5" t="s">
        <v>5</v>
      </c>
      <c r="J35" s="3" t="s">
        <v>5</v>
      </c>
      <c r="K35" s="3" t="s">
        <v>5</v>
      </c>
      <c r="L35" s="11" t="str">
        <f t="shared" si="1"/>
        <v>ΟΚ</v>
      </c>
      <c r="M35" s="11"/>
      <c r="N35" s="5"/>
      <c r="O35" s="3">
        <f t="shared" si="2"/>
        <v>0</v>
      </c>
      <c r="P35" s="5"/>
      <c r="Q35" s="5">
        <f t="shared" si="3"/>
        <v>0</v>
      </c>
      <c r="R35" s="3"/>
      <c r="S35" s="3">
        <f t="shared" si="4"/>
        <v>0</v>
      </c>
      <c r="T35" s="3"/>
      <c r="U35" s="3">
        <f t="shared" si="5"/>
        <v>0</v>
      </c>
      <c r="V35" s="3" t="s">
        <v>2</v>
      </c>
      <c r="W35" s="3">
        <f t="shared" si="6"/>
        <v>70</v>
      </c>
      <c r="X35" s="3"/>
      <c r="Y35" s="3">
        <f t="shared" si="7"/>
        <v>0</v>
      </c>
      <c r="Z35" s="3"/>
      <c r="AA35" s="3">
        <f t="shared" si="8"/>
        <v>0</v>
      </c>
      <c r="AB35" s="3"/>
      <c r="AC35" s="3">
        <f t="shared" si="9"/>
        <v>0</v>
      </c>
      <c r="AD35" s="3"/>
      <c r="AE35" s="3">
        <f t="shared" si="10"/>
        <v>0</v>
      </c>
      <c r="AF35" s="3">
        <v>12</v>
      </c>
      <c r="AG35" s="4">
        <f t="shared" si="11"/>
        <v>84</v>
      </c>
      <c r="AH35" s="19">
        <f t="shared" si="12"/>
        <v>1086.8000000000002</v>
      </c>
    </row>
    <row r="36" spans="1:34">
      <c r="A36" s="3">
        <v>33</v>
      </c>
      <c r="B36" s="6" t="s">
        <v>181</v>
      </c>
      <c r="C36" s="6" t="s">
        <v>258</v>
      </c>
      <c r="D36" s="20" t="s">
        <v>182</v>
      </c>
      <c r="E36" s="16" t="s">
        <v>183</v>
      </c>
      <c r="F36" s="5" t="s">
        <v>5</v>
      </c>
      <c r="G36" s="5">
        <v>7.62</v>
      </c>
      <c r="H36" s="5">
        <f t="shared" ref="H36:H62" si="13">G36*110</f>
        <v>838.2</v>
      </c>
      <c r="I36" s="5" t="s">
        <v>5</v>
      </c>
      <c r="J36" s="3" t="s">
        <v>5</v>
      </c>
      <c r="K36" s="3" t="s">
        <v>5</v>
      </c>
      <c r="L36" s="11" t="str">
        <f t="shared" ref="L36:L62" si="14">IF(AND(F36="ΝΑΙ",IF(I36="ΝΑΙ",J36="ΝΑΙ",)*AND(K36="ΝΑΙ")),"ΟΚ","ΑΠΟΡΡΙΠΤΕΤΑΙ")</f>
        <v>ΟΚ</v>
      </c>
      <c r="M36" s="11"/>
      <c r="N36" s="5" t="s">
        <v>5</v>
      </c>
      <c r="O36" s="3">
        <f t="shared" ref="O36:O62" si="15">IF(N36="ΝΑΙ",120,0)</f>
        <v>120</v>
      </c>
      <c r="P36" s="5"/>
      <c r="Q36" s="5">
        <f t="shared" ref="Q36:Q62" si="16">IF(P36="ΝΑΙ",60,0)</f>
        <v>0</v>
      </c>
      <c r="R36" s="3"/>
      <c r="S36" s="3">
        <f t="shared" ref="S36:S62" si="17">IF(R36="ΝΑΙ",250,0)</f>
        <v>0</v>
      </c>
      <c r="T36" s="3"/>
      <c r="U36" s="3">
        <f t="shared" ref="U36:U62" si="18">IF(T36="ΝΑΙ",120,0)</f>
        <v>0</v>
      </c>
      <c r="V36" s="3" t="s">
        <v>6</v>
      </c>
      <c r="W36" s="3">
        <f t="shared" ref="W36:W62" si="19">IF(V36="ΑΡΙΣΤΗ",70,IF(V36="ΠΟΛΥ ΚΑΛΗ",50,IF(V36="ΚΑΛΗ",30,)))</f>
        <v>50</v>
      </c>
      <c r="X36" s="3"/>
      <c r="Y36" s="3">
        <f t="shared" ref="Y36:Y62" si="20">IF(X36="ΑΡΙΣΤΗ",70,IF(X36="ΠΟΛΥ ΚΑΛΗ",50,IF(X36="ΚΑΛΗ",30,)))</f>
        <v>0</v>
      </c>
      <c r="Z36" s="3" t="s">
        <v>2</v>
      </c>
      <c r="AA36" s="3">
        <f t="shared" ref="AA36:AA62" si="21">IF(Z36="ΑΡΙΣΤΗ",70,IF(Z36="ΠΟΛΥ ΚΑΛΗ",50,IF(Z36="ΚΑΛΗ",30,)))</f>
        <v>70</v>
      </c>
      <c r="AB36" s="3"/>
      <c r="AC36" s="3">
        <f t="shared" ref="AC36:AC62" si="22">IF(AB36="ΝΑΙ",150,0)</f>
        <v>0</v>
      </c>
      <c r="AD36" s="3"/>
      <c r="AE36" s="3">
        <f t="shared" ref="AE36:AE62" si="23">AD36*17</f>
        <v>0</v>
      </c>
      <c r="AF36" s="3"/>
      <c r="AG36" s="4">
        <f t="shared" ref="AG36:AG62" si="24">AF36*7</f>
        <v>0</v>
      </c>
      <c r="AH36" s="19">
        <f t="shared" ref="AH36:AH62" si="25">H36+AC36+O36+Q36+S36+U36+Y36+AA36+AE36+AG36+W36</f>
        <v>1078.2</v>
      </c>
    </row>
    <row r="37" spans="1:34">
      <c r="A37" s="3">
        <v>34</v>
      </c>
      <c r="B37" s="6" t="s">
        <v>111</v>
      </c>
      <c r="C37" s="6" t="s">
        <v>232</v>
      </c>
      <c r="D37" s="16" t="s">
        <v>112</v>
      </c>
      <c r="E37" s="16" t="s">
        <v>88</v>
      </c>
      <c r="F37" s="5" t="s">
        <v>5</v>
      </c>
      <c r="G37" s="5">
        <v>7.12</v>
      </c>
      <c r="H37" s="5">
        <f t="shared" si="13"/>
        <v>783.2</v>
      </c>
      <c r="I37" s="5" t="s">
        <v>5</v>
      </c>
      <c r="J37" s="3" t="s">
        <v>5</v>
      </c>
      <c r="K37" s="3" t="s">
        <v>5</v>
      </c>
      <c r="L37" s="11" t="str">
        <f t="shared" si="14"/>
        <v>ΟΚ</v>
      </c>
      <c r="M37" s="11"/>
      <c r="N37" s="5" t="s">
        <v>5</v>
      </c>
      <c r="O37" s="3">
        <f t="shared" si="15"/>
        <v>120</v>
      </c>
      <c r="P37" s="5"/>
      <c r="Q37" s="5">
        <f t="shared" si="16"/>
        <v>0</v>
      </c>
      <c r="R37" s="3"/>
      <c r="S37" s="3">
        <f t="shared" si="17"/>
        <v>0</v>
      </c>
      <c r="T37" s="3"/>
      <c r="U37" s="3">
        <f t="shared" si="18"/>
        <v>0</v>
      </c>
      <c r="V37" s="3" t="s">
        <v>3</v>
      </c>
      <c r="W37" s="3">
        <f t="shared" si="19"/>
        <v>30</v>
      </c>
      <c r="X37" s="3"/>
      <c r="Y37" s="3">
        <f t="shared" si="20"/>
        <v>0</v>
      </c>
      <c r="Z37" s="3" t="s">
        <v>6</v>
      </c>
      <c r="AA37" s="3">
        <f t="shared" si="21"/>
        <v>50</v>
      </c>
      <c r="AB37" s="3"/>
      <c r="AC37" s="3">
        <f t="shared" si="22"/>
        <v>0</v>
      </c>
      <c r="AD37" s="3"/>
      <c r="AE37" s="3">
        <f t="shared" si="23"/>
        <v>0</v>
      </c>
      <c r="AF37" s="3">
        <v>13</v>
      </c>
      <c r="AG37" s="4">
        <f t="shared" si="24"/>
        <v>91</v>
      </c>
      <c r="AH37" s="19">
        <f t="shared" si="25"/>
        <v>1074.2</v>
      </c>
    </row>
    <row r="38" spans="1:34">
      <c r="A38" s="3">
        <v>35</v>
      </c>
      <c r="B38" s="6" t="s">
        <v>184</v>
      </c>
      <c r="C38" s="6" t="s">
        <v>259</v>
      </c>
      <c r="D38" s="16" t="s">
        <v>185</v>
      </c>
      <c r="E38" s="16" t="s">
        <v>186</v>
      </c>
      <c r="F38" s="5" t="s">
        <v>5</v>
      </c>
      <c r="G38" s="5">
        <v>6.67</v>
      </c>
      <c r="H38" s="5">
        <f t="shared" si="13"/>
        <v>733.7</v>
      </c>
      <c r="I38" s="5" t="s">
        <v>5</v>
      </c>
      <c r="J38" s="3" t="s">
        <v>5</v>
      </c>
      <c r="K38" s="3" t="s">
        <v>5</v>
      </c>
      <c r="L38" s="11" t="str">
        <f t="shared" si="14"/>
        <v>ΟΚ</v>
      </c>
      <c r="M38" s="11"/>
      <c r="N38" s="5"/>
      <c r="O38" s="3">
        <f t="shared" si="15"/>
        <v>0</v>
      </c>
      <c r="P38" s="5"/>
      <c r="Q38" s="5">
        <f t="shared" si="16"/>
        <v>0</v>
      </c>
      <c r="R38" s="3"/>
      <c r="S38" s="3">
        <f t="shared" si="17"/>
        <v>0</v>
      </c>
      <c r="T38" s="3"/>
      <c r="U38" s="3">
        <f t="shared" si="18"/>
        <v>0</v>
      </c>
      <c r="V38" s="3" t="s">
        <v>6</v>
      </c>
      <c r="W38" s="3">
        <f t="shared" si="19"/>
        <v>50</v>
      </c>
      <c r="X38" s="3"/>
      <c r="Y38" s="3">
        <f t="shared" si="20"/>
        <v>0</v>
      </c>
      <c r="Z38" s="3" t="s">
        <v>2</v>
      </c>
      <c r="AA38" s="3">
        <f t="shared" si="21"/>
        <v>70</v>
      </c>
      <c r="AB38" s="3"/>
      <c r="AC38" s="3">
        <f t="shared" si="22"/>
        <v>0</v>
      </c>
      <c r="AD38" s="3"/>
      <c r="AE38" s="3">
        <f t="shared" si="23"/>
        <v>0</v>
      </c>
      <c r="AF38" s="3">
        <v>31</v>
      </c>
      <c r="AG38" s="4">
        <f t="shared" si="24"/>
        <v>217</v>
      </c>
      <c r="AH38" s="19">
        <f t="shared" si="25"/>
        <v>1070.7</v>
      </c>
    </row>
    <row r="39" spans="1:34">
      <c r="A39" s="3">
        <v>36</v>
      </c>
      <c r="B39" s="6" t="s">
        <v>30</v>
      </c>
      <c r="C39" s="6" t="s">
        <v>201</v>
      </c>
      <c r="D39" s="16" t="s">
        <v>31</v>
      </c>
      <c r="E39" s="16" t="s">
        <v>32</v>
      </c>
      <c r="F39" s="5" t="s">
        <v>5</v>
      </c>
      <c r="G39" s="5">
        <v>7.97</v>
      </c>
      <c r="H39" s="5">
        <f t="shared" si="13"/>
        <v>876.69999999999993</v>
      </c>
      <c r="I39" s="5" t="s">
        <v>5</v>
      </c>
      <c r="J39" s="3" t="s">
        <v>5</v>
      </c>
      <c r="K39" s="3" t="s">
        <v>5</v>
      </c>
      <c r="L39" s="11" t="str">
        <f t="shared" si="14"/>
        <v>ΟΚ</v>
      </c>
      <c r="M39" s="11"/>
      <c r="N39" s="5" t="s">
        <v>5</v>
      </c>
      <c r="O39" s="3">
        <f t="shared" si="15"/>
        <v>120</v>
      </c>
      <c r="P39" s="5"/>
      <c r="Q39" s="5">
        <f t="shared" si="16"/>
        <v>0</v>
      </c>
      <c r="R39" s="3"/>
      <c r="S39" s="3">
        <f t="shared" si="17"/>
        <v>0</v>
      </c>
      <c r="T39" s="3"/>
      <c r="U39" s="3">
        <f t="shared" si="18"/>
        <v>0</v>
      </c>
      <c r="V39" s="3"/>
      <c r="W39" s="3">
        <f t="shared" si="19"/>
        <v>0</v>
      </c>
      <c r="X39" s="3"/>
      <c r="Y39" s="3">
        <f t="shared" si="20"/>
        <v>0</v>
      </c>
      <c r="Z39" s="3" t="s">
        <v>2</v>
      </c>
      <c r="AA39" s="3">
        <f t="shared" si="21"/>
        <v>70</v>
      </c>
      <c r="AB39" s="3"/>
      <c r="AC39" s="3">
        <f t="shared" si="22"/>
        <v>0</v>
      </c>
      <c r="AD39" s="3"/>
      <c r="AE39" s="3">
        <f t="shared" si="23"/>
        <v>0</v>
      </c>
      <c r="AF39" s="3"/>
      <c r="AG39" s="4">
        <f t="shared" si="24"/>
        <v>0</v>
      </c>
      <c r="AH39" s="19">
        <f t="shared" si="25"/>
        <v>1066.6999999999998</v>
      </c>
    </row>
    <row r="40" spans="1:34">
      <c r="A40" s="3">
        <v>37</v>
      </c>
      <c r="B40" s="6" t="s">
        <v>194</v>
      </c>
      <c r="C40" s="6" t="s">
        <v>263</v>
      </c>
      <c r="D40" s="16" t="s">
        <v>195</v>
      </c>
      <c r="E40" s="16" t="s">
        <v>196</v>
      </c>
      <c r="F40" s="5" t="s">
        <v>5</v>
      </c>
      <c r="G40" s="5">
        <v>7.86</v>
      </c>
      <c r="H40" s="5">
        <f t="shared" si="13"/>
        <v>864.6</v>
      </c>
      <c r="I40" s="5" t="s">
        <v>5</v>
      </c>
      <c r="J40" s="3" t="s">
        <v>5</v>
      </c>
      <c r="K40" s="3" t="s">
        <v>5</v>
      </c>
      <c r="L40" s="11" t="str">
        <f t="shared" si="14"/>
        <v>ΟΚ</v>
      </c>
      <c r="M40" s="11"/>
      <c r="N40" s="5" t="s">
        <v>5</v>
      </c>
      <c r="O40" s="3">
        <f t="shared" si="15"/>
        <v>120</v>
      </c>
      <c r="P40" s="5"/>
      <c r="Q40" s="5">
        <f t="shared" si="16"/>
        <v>0</v>
      </c>
      <c r="R40" s="3"/>
      <c r="S40" s="3">
        <f t="shared" si="17"/>
        <v>0</v>
      </c>
      <c r="T40" s="3"/>
      <c r="U40" s="3">
        <f t="shared" si="18"/>
        <v>0</v>
      </c>
      <c r="V40" s="3" t="s">
        <v>3</v>
      </c>
      <c r="W40" s="3">
        <f t="shared" si="19"/>
        <v>30</v>
      </c>
      <c r="X40" s="3"/>
      <c r="Y40" s="3">
        <f t="shared" si="20"/>
        <v>0</v>
      </c>
      <c r="Z40" s="3" t="s">
        <v>6</v>
      </c>
      <c r="AA40" s="3">
        <f t="shared" si="21"/>
        <v>50</v>
      </c>
      <c r="AB40" s="3"/>
      <c r="AC40" s="3">
        <f t="shared" si="22"/>
        <v>0</v>
      </c>
      <c r="AD40" s="3"/>
      <c r="AE40" s="3">
        <f t="shared" si="23"/>
        <v>0</v>
      </c>
      <c r="AF40" s="3"/>
      <c r="AG40" s="4">
        <f t="shared" si="24"/>
        <v>0</v>
      </c>
      <c r="AH40" s="19">
        <f t="shared" si="25"/>
        <v>1064.5999999999999</v>
      </c>
    </row>
    <row r="41" spans="1:34">
      <c r="A41" s="3">
        <v>38</v>
      </c>
      <c r="B41" s="6" t="s">
        <v>157</v>
      </c>
      <c r="C41" s="6" t="s">
        <v>248</v>
      </c>
      <c r="D41" s="16" t="s">
        <v>158</v>
      </c>
      <c r="E41" s="16" t="s">
        <v>159</v>
      </c>
      <c r="F41" s="5" t="s">
        <v>5</v>
      </c>
      <c r="G41" s="5">
        <v>8.34</v>
      </c>
      <c r="H41" s="5">
        <f t="shared" si="13"/>
        <v>917.4</v>
      </c>
      <c r="I41" s="5" t="s">
        <v>5</v>
      </c>
      <c r="J41" s="3" t="s">
        <v>5</v>
      </c>
      <c r="K41" s="3" t="s">
        <v>5</v>
      </c>
      <c r="L41" s="11" t="str">
        <f t="shared" si="14"/>
        <v>ΟΚ</v>
      </c>
      <c r="M41" s="11"/>
      <c r="N41" s="5"/>
      <c r="O41" s="3">
        <f t="shared" si="15"/>
        <v>0</v>
      </c>
      <c r="P41" s="5"/>
      <c r="Q41" s="5">
        <f t="shared" si="16"/>
        <v>0</v>
      </c>
      <c r="R41" s="3"/>
      <c r="S41" s="3">
        <f t="shared" si="17"/>
        <v>0</v>
      </c>
      <c r="T41" s="3"/>
      <c r="U41" s="3">
        <f t="shared" si="18"/>
        <v>0</v>
      </c>
      <c r="V41" s="3" t="s">
        <v>3</v>
      </c>
      <c r="W41" s="3">
        <f t="shared" si="19"/>
        <v>30</v>
      </c>
      <c r="X41" s="3"/>
      <c r="Y41" s="3">
        <f t="shared" si="20"/>
        <v>0</v>
      </c>
      <c r="Z41" s="3" t="s">
        <v>2</v>
      </c>
      <c r="AA41" s="3">
        <f t="shared" si="21"/>
        <v>70</v>
      </c>
      <c r="AB41" s="3"/>
      <c r="AC41" s="3">
        <f t="shared" si="22"/>
        <v>0</v>
      </c>
      <c r="AD41" s="3"/>
      <c r="AE41" s="3">
        <f t="shared" si="23"/>
        <v>0</v>
      </c>
      <c r="AF41" s="3"/>
      <c r="AG41" s="4">
        <f t="shared" si="24"/>
        <v>0</v>
      </c>
      <c r="AH41" s="19">
        <f t="shared" si="25"/>
        <v>1017.4</v>
      </c>
    </row>
    <row r="42" spans="1:34">
      <c r="A42" s="3">
        <v>39</v>
      </c>
      <c r="B42" s="6" t="s">
        <v>47</v>
      </c>
      <c r="C42" s="6" t="s">
        <v>207</v>
      </c>
      <c r="D42" s="16" t="s">
        <v>48</v>
      </c>
      <c r="E42" s="16" t="s">
        <v>49</v>
      </c>
      <c r="F42" s="5" t="s">
        <v>5</v>
      </c>
      <c r="G42" s="5">
        <v>6.34</v>
      </c>
      <c r="H42" s="5">
        <f t="shared" si="13"/>
        <v>697.4</v>
      </c>
      <c r="I42" s="5" t="s">
        <v>5</v>
      </c>
      <c r="J42" s="3" t="s">
        <v>5</v>
      </c>
      <c r="K42" s="3" t="s">
        <v>5</v>
      </c>
      <c r="L42" s="11" t="str">
        <f t="shared" si="14"/>
        <v>ΟΚ</v>
      </c>
      <c r="M42" s="11"/>
      <c r="N42" s="5"/>
      <c r="O42" s="3">
        <f t="shared" si="15"/>
        <v>0</v>
      </c>
      <c r="P42" s="5"/>
      <c r="Q42" s="5">
        <f t="shared" si="16"/>
        <v>0</v>
      </c>
      <c r="R42" s="3"/>
      <c r="S42" s="3">
        <f t="shared" si="17"/>
        <v>0</v>
      </c>
      <c r="T42" s="3"/>
      <c r="U42" s="3">
        <f t="shared" si="18"/>
        <v>0</v>
      </c>
      <c r="V42" s="3" t="s">
        <v>6</v>
      </c>
      <c r="W42" s="3">
        <f t="shared" si="19"/>
        <v>50</v>
      </c>
      <c r="X42" s="3" t="s">
        <v>3</v>
      </c>
      <c r="Y42" s="3">
        <f t="shared" si="20"/>
        <v>30</v>
      </c>
      <c r="Z42" s="3" t="s">
        <v>2</v>
      </c>
      <c r="AA42" s="3">
        <f t="shared" si="21"/>
        <v>70</v>
      </c>
      <c r="AB42" s="3"/>
      <c r="AC42" s="3">
        <f t="shared" si="22"/>
        <v>0</v>
      </c>
      <c r="AD42" s="3"/>
      <c r="AE42" s="3">
        <f t="shared" si="23"/>
        <v>0</v>
      </c>
      <c r="AF42" s="3">
        <v>24</v>
      </c>
      <c r="AG42" s="4">
        <f t="shared" si="24"/>
        <v>168</v>
      </c>
      <c r="AH42" s="19">
        <f t="shared" si="25"/>
        <v>1015.4</v>
      </c>
    </row>
    <row r="43" spans="1:34">
      <c r="A43" s="3">
        <v>40</v>
      </c>
      <c r="B43" s="6" t="s">
        <v>141</v>
      </c>
      <c r="C43" s="6" t="s">
        <v>243</v>
      </c>
      <c r="D43" s="16" t="s">
        <v>142</v>
      </c>
      <c r="E43" s="16" t="s">
        <v>143</v>
      </c>
      <c r="F43" s="5" t="s">
        <v>5</v>
      </c>
      <c r="G43" s="5">
        <v>6.93</v>
      </c>
      <c r="H43" s="5">
        <f t="shared" si="13"/>
        <v>762.3</v>
      </c>
      <c r="I43" s="5" t="s">
        <v>5</v>
      </c>
      <c r="J43" s="3" t="s">
        <v>5</v>
      </c>
      <c r="K43" s="3" t="s">
        <v>5</v>
      </c>
      <c r="L43" s="11" t="str">
        <f t="shared" si="14"/>
        <v>ΟΚ</v>
      </c>
      <c r="M43" s="11"/>
      <c r="N43" s="5" t="s">
        <v>5</v>
      </c>
      <c r="O43" s="3">
        <f t="shared" si="15"/>
        <v>120</v>
      </c>
      <c r="P43" s="5"/>
      <c r="Q43" s="5">
        <f t="shared" si="16"/>
        <v>0</v>
      </c>
      <c r="R43" s="3"/>
      <c r="S43" s="3">
        <f t="shared" si="17"/>
        <v>0</v>
      </c>
      <c r="T43" s="3"/>
      <c r="U43" s="3">
        <f t="shared" si="18"/>
        <v>0</v>
      </c>
      <c r="V43" s="3"/>
      <c r="W43" s="3">
        <f t="shared" si="19"/>
        <v>0</v>
      </c>
      <c r="X43" s="3"/>
      <c r="Y43" s="3">
        <f t="shared" si="20"/>
        <v>0</v>
      </c>
      <c r="Z43" s="3"/>
      <c r="AA43" s="3">
        <f t="shared" si="21"/>
        <v>0</v>
      </c>
      <c r="AB43" s="3"/>
      <c r="AC43" s="3">
        <f t="shared" si="22"/>
        <v>0</v>
      </c>
      <c r="AD43" s="3"/>
      <c r="AE43" s="3">
        <f t="shared" si="23"/>
        <v>0</v>
      </c>
      <c r="AF43" s="3">
        <v>19</v>
      </c>
      <c r="AG43" s="4">
        <f t="shared" si="24"/>
        <v>133</v>
      </c>
      <c r="AH43" s="19">
        <f t="shared" si="25"/>
        <v>1015.3</v>
      </c>
    </row>
    <row r="44" spans="1:34">
      <c r="A44" s="3">
        <v>41</v>
      </c>
      <c r="B44" s="6" t="s">
        <v>149</v>
      </c>
      <c r="C44" s="6" t="s">
        <v>245</v>
      </c>
      <c r="D44" s="16" t="s">
        <v>150</v>
      </c>
      <c r="E44" s="16" t="s">
        <v>151</v>
      </c>
      <c r="F44" s="5" t="s">
        <v>5</v>
      </c>
      <c r="G44" s="5">
        <v>6.93</v>
      </c>
      <c r="H44" s="5">
        <f t="shared" si="13"/>
        <v>762.3</v>
      </c>
      <c r="I44" s="5" t="s">
        <v>5</v>
      </c>
      <c r="J44" s="3" t="s">
        <v>5</v>
      </c>
      <c r="K44" s="3" t="s">
        <v>5</v>
      </c>
      <c r="L44" s="11" t="str">
        <f t="shared" si="14"/>
        <v>ΟΚ</v>
      </c>
      <c r="M44" s="11"/>
      <c r="N44" s="5" t="s">
        <v>5</v>
      </c>
      <c r="O44" s="3">
        <f t="shared" si="15"/>
        <v>120</v>
      </c>
      <c r="P44" s="5"/>
      <c r="Q44" s="5">
        <f t="shared" si="16"/>
        <v>0</v>
      </c>
      <c r="R44" s="3"/>
      <c r="S44" s="3">
        <f t="shared" si="17"/>
        <v>0</v>
      </c>
      <c r="T44" s="3"/>
      <c r="U44" s="3">
        <f t="shared" si="18"/>
        <v>0</v>
      </c>
      <c r="V44" s="3" t="s">
        <v>3</v>
      </c>
      <c r="W44" s="3">
        <f t="shared" si="19"/>
        <v>30</v>
      </c>
      <c r="X44" s="3"/>
      <c r="Y44" s="3">
        <f t="shared" si="20"/>
        <v>0</v>
      </c>
      <c r="Z44" s="3" t="s">
        <v>6</v>
      </c>
      <c r="AA44" s="3">
        <f t="shared" si="21"/>
        <v>50</v>
      </c>
      <c r="AB44" s="3"/>
      <c r="AC44" s="3">
        <f t="shared" si="22"/>
        <v>0</v>
      </c>
      <c r="AD44" s="3"/>
      <c r="AE44" s="3">
        <f t="shared" si="23"/>
        <v>0</v>
      </c>
      <c r="AF44" s="3">
        <v>4</v>
      </c>
      <c r="AG44" s="4">
        <f t="shared" si="24"/>
        <v>28</v>
      </c>
      <c r="AH44" s="19">
        <f t="shared" si="25"/>
        <v>990.3</v>
      </c>
    </row>
    <row r="45" spans="1:34">
      <c r="A45" s="3">
        <v>42</v>
      </c>
      <c r="B45" s="6" t="s">
        <v>124</v>
      </c>
      <c r="C45" s="6" t="s">
        <v>237</v>
      </c>
      <c r="D45" s="16" t="s">
        <v>125</v>
      </c>
      <c r="E45" s="16" t="s">
        <v>77</v>
      </c>
      <c r="F45" s="5" t="s">
        <v>5</v>
      </c>
      <c r="G45" s="5">
        <v>7.22</v>
      </c>
      <c r="H45" s="5">
        <f t="shared" si="13"/>
        <v>794.19999999999993</v>
      </c>
      <c r="I45" s="5" t="s">
        <v>5</v>
      </c>
      <c r="J45" s="3" t="s">
        <v>5</v>
      </c>
      <c r="K45" s="3" t="s">
        <v>5</v>
      </c>
      <c r="L45" s="11" t="str">
        <f t="shared" si="14"/>
        <v>ΟΚ</v>
      </c>
      <c r="M45" s="11"/>
      <c r="N45" s="5" t="s">
        <v>5</v>
      </c>
      <c r="O45" s="3">
        <f t="shared" si="15"/>
        <v>120</v>
      </c>
      <c r="P45" s="5"/>
      <c r="Q45" s="5">
        <f t="shared" si="16"/>
        <v>0</v>
      </c>
      <c r="R45" s="3"/>
      <c r="S45" s="3">
        <f t="shared" si="17"/>
        <v>0</v>
      </c>
      <c r="T45" s="3"/>
      <c r="U45" s="3">
        <f t="shared" si="18"/>
        <v>0</v>
      </c>
      <c r="V45" s="3"/>
      <c r="W45" s="3">
        <f t="shared" si="19"/>
        <v>0</v>
      </c>
      <c r="X45" s="3"/>
      <c r="Y45" s="3">
        <f t="shared" si="20"/>
        <v>0</v>
      </c>
      <c r="Z45" s="3" t="s">
        <v>2</v>
      </c>
      <c r="AA45" s="3">
        <f t="shared" si="21"/>
        <v>70</v>
      </c>
      <c r="AB45" s="3"/>
      <c r="AC45" s="3">
        <f t="shared" si="22"/>
        <v>0</v>
      </c>
      <c r="AD45" s="3"/>
      <c r="AE45" s="3">
        <f t="shared" si="23"/>
        <v>0</v>
      </c>
      <c r="AF45" s="3"/>
      <c r="AG45" s="4">
        <f t="shared" si="24"/>
        <v>0</v>
      </c>
      <c r="AH45" s="19">
        <f t="shared" si="25"/>
        <v>984.19999999999993</v>
      </c>
    </row>
    <row r="46" spans="1:34">
      <c r="A46" s="3">
        <v>43</v>
      </c>
      <c r="B46" s="6" t="s">
        <v>160</v>
      </c>
      <c r="C46" s="6" t="s">
        <v>249</v>
      </c>
      <c r="D46" s="16" t="s">
        <v>161</v>
      </c>
      <c r="E46" s="16" t="s">
        <v>162</v>
      </c>
      <c r="F46" s="5" t="s">
        <v>5</v>
      </c>
      <c r="G46" s="5">
        <v>6.13</v>
      </c>
      <c r="H46" s="5">
        <f t="shared" si="13"/>
        <v>674.3</v>
      </c>
      <c r="I46" s="5" t="s">
        <v>5</v>
      </c>
      <c r="J46" s="3" t="s">
        <v>5</v>
      </c>
      <c r="K46" s="3" t="s">
        <v>5</v>
      </c>
      <c r="L46" s="11" t="str">
        <f t="shared" si="14"/>
        <v>ΟΚ</v>
      </c>
      <c r="M46" s="11"/>
      <c r="N46" s="5" t="s">
        <v>5</v>
      </c>
      <c r="O46" s="3">
        <f t="shared" si="15"/>
        <v>120</v>
      </c>
      <c r="P46" s="5"/>
      <c r="Q46" s="5">
        <f t="shared" si="16"/>
        <v>0</v>
      </c>
      <c r="R46" s="3"/>
      <c r="S46" s="3">
        <f t="shared" si="17"/>
        <v>0</v>
      </c>
      <c r="T46" s="3"/>
      <c r="U46" s="3">
        <f t="shared" si="18"/>
        <v>0</v>
      </c>
      <c r="V46" s="3"/>
      <c r="W46" s="3">
        <f t="shared" si="19"/>
        <v>0</v>
      </c>
      <c r="X46" s="3"/>
      <c r="Y46" s="3">
        <f t="shared" si="20"/>
        <v>0</v>
      </c>
      <c r="Z46" s="3"/>
      <c r="AA46" s="3">
        <f t="shared" si="21"/>
        <v>0</v>
      </c>
      <c r="AB46" s="3"/>
      <c r="AC46" s="3">
        <f t="shared" si="22"/>
        <v>0</v>
      </c>
      <c r="AD46" s="3">
        <v>11</v>
      </c>
      <c r="AE46" s="3">
        <f t="shared" si="23"/>
        <v>187</v>
      </c>
      <c r="AF46" s="3"/>
      <c r="AG46" s="4">
        <f t="shared" si="24"/>
        <v>0</v>
      </c>
      <c r="AH46" s="19">
        <f t="shared" si="25"/>
        <v>981.3</v>
      </c>
    </row>
    <row r="47" spans="1:34">
      <c r="A47" s="3">
        <v>44</v>
      </c>
      <c r="B47" s="6" t="s">
        <v>138</v>
      </c>
      <c r="C47" s="6" t="s">
        <v>242</v>
      </c>
      <c r="D47" s="16" t="s">
        <v>139</v>
      </c>
      <c r="E47" s="16" t="s">
        <v>140</v>
      </c>
      <c r="F47" s="5" t="s">
        <v>5</v>
      </c>
      <c r="G47" s="5">
        <v>6.24</v>
      </c>
      <c r="H47" s="5">
        <f t="shared" si="13"/>
        <v>686.4</v>
      </c>
      <c r="I47" s="5" t="s">
        <v>5</v>
      </c>
      <c r="J47" s="3" t="s">
        <v>5</v>
      </c>
      <c r="K47" s="3" t="s">
        <v>5</v>
      </c>
      <c r="L47" s="11" t="str">
        <f t="shared" si="14"/>
        <v>ΟΚ</v>
      </c>
      <c r="M47" s="11"/>
      <c r="N47" s="5" t="s">
        <v>5</v>
      </c>
      <c r="O47" s="3">
        <f t="shared" si="15"/>
        <v>120</v>
      </c>
      <c r="P47" s="5"/>
      <c r="Q47" s="5">
        <f t="shared" si="16"/>
        <v>0</v>
      </c>
      <c r="R47" s="3"/>
      <c r="S47" s="3">
        <f t="shared" si="17"/>
        <v>0</v>
      </c>
      <c r="T47" s="3"/>
      <c r="U47" s="3">
        <f t="shared" si="18"/>
        <v>0</v>
      </c>
      <c r="V47" s="3" t="s">
        <v>3</v>
      </c>
      <c r="W47" s="3">
        <f t="shared" si="19"/>
        <v>30</v>
      </c>
      <c r="X47" s="3"/>
      <c r="Y47" s="3">
        <f t="shared" si="20"/>
        <v>0</v>
      </c>
      <c r="Z47" s="3" t="s">
        <v>6</v>
      </c>
      <c r="AA47" s="3">
        <f t="shared" si="21"/>
        <v>50</v>
      </c>
      <c r="AB47" s="3"/>
      <c r="AC47" s="3">
        <f t="shared" si="22"/>
        <v>0</v>
      </c>
      <c r="AD47" s="3">
        <v>1</v>
      </c>
      <c r="AE47" s="3">
        <f t="shared" si="23"/>
        <v>17</v>
      </c>
      <c r="AF47" s="3">
        <v>9</v>
      </c>
      <c r="AG47" s="4">
        <f t="shared" si="24"/>
        <v>63</v>
      </c>
      <c r="AH47" s="19">
        <f t="shared" si="25"/>
        <v>966.4</v>
      </c>
    </row>
    <row r="48" spans="1:34">
      <c r="A48" s="3">
        <v>45</v>
      </c>
      <c r="B48" s="6" t="s">
        <v>191</v>
      </c>
      <c r="C48" s="6" t="s">
        <v>262</v>
      </c>
      <c r="D48" s="16" t="s">
        <v>192</v>
      </c>
      <c r="E48" s="16" t="s">
        <v>193</v>
      </c>
      <c r="F48" s="5" t="s">
        <v>5</v>
      </c>
      <c r="G48" s="5">
        <v>6.35</v>
      </c>
      <c r="H48" s="5">
        <f t="shared" si="13"/>
        <v>698.5</v>
      </c>
      <c r="I48" s="5" t="s">
        <v>5</v>
      </c>
      <c r="J48" s="3" t="s">
        <v>5</v>
      </c>
      <c r="K48" s="3" t="s">
        <v>5</v>
      </c>
      <c r="L48" s="11" t="str">
        <f t="shared" si="14"/>
        <v>ΟΚ</v>
      </c>
      <c r="M48" s="11"/>
      <c r="N48" s="5"/>
      <c r="O48" s="3">
        <f t="shared" si="15"/>
        <v>0</v>
      </c>
      <c r="P48" s="5"/>
      <c r="Q48" s="5">
        <f t="shared" si="16"/>
        <v>0</v>
      </c>
      <c r="R48" s="3"/>
      <c r="S48" s="3">
        <f t="shared" si="17"/>
        <v>0</v>
      </c>
      <c r="T48" s="3"/>
      <c r="U48" s="3">
        <f t="shared" si="18"/>
        <v>0</v>
      </c>
      <c r="V48" s="3"/>
      <c r="W48" s="3">
        <f t="shared" si="19"/>
        <v>0</v>
      </c>
      <c r="X48" s="3"/>
      <c r="Y48" s="3">
        <f t="shared" si="20"/>
        <v>0</v>
      </c>
      <c r="Z48" s="3" t="s">
        <v>2</v>
      </c>
      <c r="AA48" s="3">
        <f t="shared" si="21"/>
        <v>70</v>
      </c>
      <c r="AB48" s="3"/>
      <c r="AC48" s="3">
        <f t="shared" si="22"/>
        <v>0</v>
      </c>
      <c r="AD48" s="3"/>
      <c r="AE48" s="3">
        <f t="shared" si="23"/>
        <v>0</v>
      </c>
      <c r="AF48" s="3">
        <v>27</v>
      </c>
      <c r="AG48" s="4">
        <f t="shared" si="24"/>
        <v>189</v>
      </c>
      <c r="AH48" s="19">
        <f t="shared" si="25"/>
        <v>957.5</v>
      </c>
    </row>
    <row r="49" spans="1:35">
      <c r="A49" s="3">
        <v>46</v>
      </c>
      <c r="B49" s="6" t="s">
        <v>166</v>
      </c>
      <c r="C49" s="6" t="s">
        <v>250</v>
      </c>
      <c r="D49" s="16" t="s">
        <v>167</v>
      </c>
      <c r="E49" s="16" t="s">
        <v>145</v>
      </c>
      <c r="F49" s="5" t="s">
        <v>5</v>
      </c>
      <c r="G49" s="5">
        <v>6.1</v>
      </c>
      <c r="H49" s="5">
        <f t="shared" si="13"/>
        <v>671</v>
      </c>
      <c r="I49" s="5" t="s">
        <v>5</v>
      </c>
      <c r="J49" s="3" t="s">
        <v>5</v>
      </c>
      <c r="K49" s="3" t="s">
        <v>5</v>
      </c>
      <c r="L49" s="11" t="str">
        <f t="shared" si="14"/>
        <v>ΟΚ</v>
      </c>
      <c r="M49" s="11"/>
      <c r="N49" s="5"/>
      <c r="O49" s="3">
        <f t="shared" si="15"/>
        <v>0</v>
      </c>
      <c r="P49" s="5" t="s">
        <v>5</v>
      </c>
      <c r="Q49" s="5">
        <f t="shared" si="16"/>
        <v>60</v>
      </c>
      <c r="R49" s="3"/>
      <c r="S49" s="3">
        <f t="shared" si="17"/>
        <v>0</v>
      </c>
      <c r="T49" s="3"/>
      <c r="U49" s="3">
        <f t="shared" si="18"/>
        <v>0</v>
      </c>
      <c r="V49" s="3"/>
      <c r="W49" s="3">
        <f t="shared" si="19"/>
        <v>0</v>
      </c>
      <c r="X49" s="3"/>
      <c r="Y49" s="3">
        <f t="shared" si="20"/>
        <v>0</v>
      </c>
      <c r="Z49" s="3" t="s">
        <v>2</v>
      </c>
      <c r="AA49" s="3">
        <f t="shared" si="21"/>
        <v>70</v>
      </c>
      <c r="AB49" s="3"/>
      <c r="AC49" s="3">
        <f t="shared" si="22"/>
        <v>0</v>
      </c>
      <c r="AD49" s="3"/>
      <c r="AE49" s="3">
        <f t="shared" si="23"/>
        <v>0</v>
      </c>
      <c r="AF49" s="3">
        <v>22</v>
      </c>
      <c r="AG49" s="4">
        <f t="shared" si="24"/>
        <v>154</v>
      </c>
      <c r="AH49" s="19">
        <f t="shared" si="25"/>
        <v>955</v>
      </c>
    </row>
    <row r="50" spans="1:35">
      <c r="A50" s="3">
        <v>47</v>
      </c>
      <c r="B50" s="6" t="s">
        <v>103</v>
      </c>
      <c r="C50" s="6" t="s">
        <v>229</v>
      </c>
      <c r="D50" s="16" t="s">
        <v>104</v>
      </c>
      <c r="E50" s="16" t="s">
        <v>105</v>
      </c>
      <c r="F50" s="5" t="s">
        <v>5</v>
      </c>
      <c r="G50" s="5">
        <v>7.22</v>
      </c>
      <c r="H50" s="5">
        <f t="shared" si="13"/>
        <v>794.19999999999993</v>
      </c>
      <c r="I50" s="5" t="s">
        <v>5</v>
      </c>
      <c r="J50" s="3" t="s">
        <v>5</v>
      </c>
      <c r="K50" s="3" t="s">
        <v>5</v>
      </c>
      <c r="L50" s="11" t="str">
        <f t="shared" si="14"/>
        <v>ΟΚ</v>
      </c>
      <c r="M50" s="11"/>
      <c r="N50" s="5"/>
      <c r="O50" s="3">
        <f t="shared" si="15"/>
        <v>0</v>
      </c>
      <c r="P50" s="5" t="s">
        <v>5</v>
      </c>
      <c r="Q50" s="5">
        <f t="shared" si="16"/>
        <v>60</v>
      </c>
      <c r="R50" s="3"/>
      <c r="S50" s="3">
        <f t="shared" si="17"/>
        <v>0</v>
      </c>
      <c r="T50" s="3"/>
      <c r="U50" s="3">
        <f t="shared" si="18"/>
        <v>0</v>
      </c>
      <c r="V50" s="3"/>
      <c r="W50" s="3">
        <f t="shared" si="19"/>
        <v>0</v>
      </c>
      <c r="X50" s="3"/>
      <c r="Y50" s="3">
        <f t="shared" si="20"/>
        <v>0</v>
      </c>
      <c r="Z50" s="3" t="s">
        <v>6</v>
      </c>
      <c r="AA50" s="3">
        <f t="shared" si="21"/>
        <v>50</v>
      </c>
      <c r="AB50" s="3"/>
      <c r="AC50" s="3">
        <f t="shared" si="22"/>
        <v>0</v>
      </c>
      <c r="AD50" s="3"/>
      <c r="AE50" s="3">
        <f t="shared" si="23"/>
        <v>0</v>
      </c>
      <c r="AF50" s="3">
        <v>7</v>
      </c>
      <c r="AG50" s="4">
        <f t="shared" si="24"/>
        <v>49</v>
      </c>
      <c r="AH50" s="19">
        <f t="shared" si="25"/>
        <v>953.19999999999993</v>
      </c>
    </row>
    <row r="51" spans="1:35">
      <c r="A51" s="3">
        <v>48</v>
      </c>
      <c r="B51" s="6" t="s">
        <v>121</v>
      </c>
      <c r="C51" s="6" t="s">
        <v>236</v>
      </c>
      <c r="D51" s="16" t="s">
        <v>122</v>
      </c>
      <c r="E51" s="16" t="s">
        <v>123</v>
      </c>
      <c r="F51" s="5" t="s">
        <v>5</v>
      </c>
      <c r="G51" s="5">
        <v>7.85</v>
      </c>
      <c r="H51" s="5">
        <f t="shared" si="13"/>
        <v>863.5</v>
      </c>
      <c r="I51" s="5" t="s">
        <v>5</v>
      </c>
      <c r="J51" s="3" t="s">
        <v>5</v>
      </c>
      <c r="K51" s="3" t="s">
        <v>5</v>
      </c>
      <c r="L51" s="11" t="str">
        <f t="shared" si="14"/>
        <v>ΟΚ</v>
      </c>
      <c r="M51" s="11"/>
      <c r="N51" s="5"/>
      <c r="O51" s="3">
        <f t="shared" si="15"/>
        <v>0</v>
      </c>
      <c r="P51" s="5"/>
      <c r="Q51" s="5">
        <f t="shared" si="16"/>
        <v>0</v>
      </c>
      <c r="R51" s="3"/>
      <c r="S51" s="3">
        <f t="shared" si="17"/>
        <v>0</v>
      </c>
      <c r="T51" s="3"/>
      <c r="U51" s="3">
        <f t="shared" si="18"/>
        <v>0</v>
      </c>
      <c r="V51" s="3"/>
      <c r="W51" s="3">
        <f t="shared" si="19"/>
        <v>0</v>
      </c>
      <c r="X51" s="3"/>
      <c r="Y51" s="3">
        <f t="shared" si="20"/>
        <v>0</v>
      </c>
      <c r="Z51" s="3" t="s">
        <v>2</v>
      </c>
      <c r="AA51" s="3">
        <f t="shared" si="21"/>
        <v>70</v>
      </c>
      <c r="AB51" s="3"/>
      <c r="AC51" s="3">
        <f t="shared" si="22"/>
        <v>0</v>
      </c>
      <c r="AD51" s="3"/>
      <c r="AE51" s="3">
        <f t="shared" si="23"/>
        <v>0</v>
      </c>
      <c r="AF51" s="3"/>
      <c r="AG51" s="4">
        <f t="shared" si="24"/>
        <v>0</v>
      </c>
      <c r="AH51" s="19">
        <f t="shared" si="25"/>
        <v>933.5</v>
      </c>
    </row>
    <row r="52" spans="1:35">
      <c r="A52" s="3">
        <v>49</v>
      </c>
      <c r="B52" s="6" t="s">
        <v>146</v>
      </c>
      <c r="C52" s="6" t="s">
        <v>244</v>
      </c>
      <c r="D52" s="16" t="s">
        <v>147</v>
      </c>
      <c r="E52" s="16" t="s">
        <v>148</v>
      </c>
      <c r="F52" s="5" t="s">
        <v>5</v>
      </c>
      <c r="G52" s="5">
        <v>7.32</v>
      </c>
      <c r="H52" s="5">
        <f t="shared" si="13"/>
        <v>805.2</v>
      </c>
      <c r="I52" s="5" t="s">
        <v>5</v>
      </c>
      <c r="J52" s="3" t="s">
        <v>5</v>
      </c>
      <c r="K52" s="3" t="s">
        <v>5</v>
      </c>
      <c r="L52" s="11" t="str">
        <f t="shared" si="14"/>
        <v>ΟΚ</v>
      </c>
      <c r="M52" s="11"/>
      <c r="N52" s="5" t="s">
        <v>5</v>
      </c>
      <c r="O52" s="3">
        <f t="shared" si="15"/>
        <v>120</v>
      </c>
      <c r="P52" s="5"/>
      <c r="Q52" s="5">
        <f t="shared" si="16"/>
        <v>0</v>
      </c>
      <c r="R52" s="3"/>
      <c r="S52" s="3">
        <f t="shared" si="17"/>
        <v>0</v>
      </c>
      <c r="T52" s="3"/>
      <c r="U52" s="3">
        <f t="shared" si="18"/>
        <v>0</v>
      </c>
      <c r="V52" s="3"/>
      <c r="W52" s="3">
        <f t="shared" si="19"/>
        <v>0</v>
      </c>
      <c r="X52" s="3"/>
      <c r="Y52" s="3">
        <f t="shared" si="20"/>
        <v>0</v>
      </c>
      <c r="Z52" s="3"/>
      <c r="AA52" s="3">
        <f t="shared" si="21"/>
        <v>0</v>
      </c>
      <c r="AB52" s="3"/>
      <c r="AC52" s="3">
        <f t="shared" si="22"/>
        <v>0</v>
      </c>
      <c r="AD52" s="3"/>
      <c r="AE52" s="3">
        <f t="shared" si="23"/>
        <v>0</v>
      </c>
      <c r="AF52" s="3"/>
      <c r="AG52" s="4">
        <f t="shared" si="24"/>
        <v>0</v>
      </c>
      <c r="AH52" s="19">
        <f t="shared" si="25"/>
        <v>925.2</v>
      </c>
    </row>
    <row r="53" spans="1:35">
      <c r="A53" s="3">
        <v>50</v>
      </c>
      <c r="B53" s="6" t="s">
        <v>179</v>
      </c>
      <c r="C53" s="6" t="s">
        <v>257</v>
      </c>
      <c r="D53" s="16" t="s">
        <v>180</v>
      </c>
      <c r="E53" s="16" t="s">
        <v>120</v>
      </c>
      <c r="F53" s="5" t="s">
        <v>5</v>
      </c>
      <c r="G53" s="5">
        <v>7.46</v>
      </c>
      <c r="H53" s="5">
        <f t="shared" si="13"/>
        <v>820.6</v>
      </c>
      <c r="I53" s="5" t="s">
        <v>5</v>
      </c>
      <c r="J53" s="3" t="s">
        <v>5</v>
      </c>
      <c r="K53" s="3" t="s">
        <v>5</v>
      </c>
      <c r="L53" s="11" t="str">
        <f t="shared" si="14"/>
        <v>ΟΚ</v>
      </c>
      <c r="M53" s="11"/>
      <c r="N53" s="5"/>
      <c r="O53" s="3">
        <f t="shared" si="15"/>
        <v>0</v>
      </c>
      <c r="P53" s="5"/>
      <c r="Q53" s="5">
        <f t="shared" si="16"/>
        <v>0</v>
      </c>
      <c r="R53" s="3"/>
      <c r="S53" s="3">
        <f t="shared" si="17"/>
        <v>0</v>
      </c>
      <c r="T53" s="3"/>
      <c r="U53" s="3">
        <f t="shared" si="18"/>
        <v>0</v>
      </c>
      <c r="V53" s="3" t="s">
        <v>3</v>
      </c>
      <c r="W53" s="3">
        <f t="shared" si="19"/>
        <v>30</v>
      </c>
      <c r="X53" s="3"/>
      <c r="Y53" s="3">
        <f t="shared" si="20"/>
        <v>0</v>
      </c>
      <c r="Z53" s="3" t="s">
        <v>2</v>
      </c>
      <c r="AA53" s="3">
        <f t="shared" si="21"/>
        <v>70</v>
      </c>
      <c r="AB53" s="3"/>
      <c r="AC53" s="3">
        <f t="shared" si="22"/>
        <v>0</v>
      </c>
      <c r="AD53" s="3"/>
      <c r="AE53" s="3">
        <f t="shared" si="23"/>
        <v>0</v>
      </c>
      <c r="AF53" s="3"/>
      <c r="AG53" s="4">
        <f t="shared" si="24"/>
        <v>0</v>
      </c>
      <c r="AH53" s="19">
        <f t="shared" si="25"/>
        <v>920.6</v>
      </c>
    </row>
    <row r="54" spans="1:35">
      <c r="A54" s="3">
        <v>51</v>
      </c>
      <c r="B54" s="6" t="s">
        <v>36</v>
      </c>
      <c r="C54" s="6" t="s">
        <v>203</v>
      </c>
      <c r="D54" s="16" t="s">
        <v>37</v>
      </c>
      <c r="E54" s="16" t="s">
        <v>38</v>
      </c>
      <c r="F54" s="5" t="s">
        <v>5</v>
      </c>
      <c r="G54" s="5">
        <v>7.03</v>
      </c>
      <c r="H54" s="5">
        <f t="shared" si="13"/>
        <v>773.30000000000007</v>
      </c>
      <c r="I54" s="5" t="s">
        <v>5</v>
      </c>
      <c r="J54" s="3" t="s">
        <v>5</v>
      </c>
      <c r="K54" s="3" t="s">
        <v>5</v>
      </c>
      <c r="L54" s="11" t="str">
        <f t="shared" si="14"/>
        <v>ΟΚ</v>
      </c>
      <c r="M54" s="11"/>
      <c r="N54" s="5"/>
      <c r="O54" s="3">
        <f t="shared" si="15"/>
        <v>0</v>
      </c>
      <c r="P54" s="5"/>
      <c r="Q54" s="5">
        <f t="shared" si="16"/>
        <v>0</v>
      </c>
      <c r="R54" s="3"/>
      <c r="S54" s="3">
        <f t="shared" si="17"/>
        <v>0</v>
      </c>
      <c r="T54" s="3"/>
      <c r="U54" s="3">
        <f t="shared" si="18"/>
        <v>0</v>
      </c>
      <c r="V54" s="3"/>
      <c r="W54" s="3">
        <f t="shared" si="19"/>
        <v>0</v>
      </c>
      <c r="X54" s="3"/>
      <c r="Y54" s="3">
        <f t="shared" si="20"/>
        <v>0</v>
      </c>
      <c r="Z54" s="3" t="s">
        <v>2</v>
      </c>
      <c r="AA54" s="3">
        <f t="shared" si="21"/>
        <v>70</v>
      </c>
      <c r="AB54" s="3"/>
      <c r="AC54" s="3">
        <f t="shared" si="22"/>
        <v>0</v>
      </c>
      <c r="AD54" s="3"/>
      <c r="AE54" s="3">
        <f t="shared" si="23"/>
        <v>0</v>
      </c>
      <c r="AF54" s="3">
        <v>8</v>
      </c>
      <c r="AG54" s="4">
        <f t="shared" si="24"/>
        <v>56</v>
      </c>
      <c r="AH54" s="19">
        <f t="shared" si="25"/>
        <v>899.30000000000007</v>
      </c>
    </row>
    <row r="55" spans="1:35">
      <c r="A55" s="3">
        <v>52</v>
      </c>
      <c r="B55" s="6" t="s">
        <v>51</v>
      </c>
      <c r="C55" s="6" t="s">
        <v>212</v>
      </c>
      <c r="D55" s="16" t="s">
        <v>52</v>
      </c>
      <c r="E55" s="16" t="s">
        <v>53</v>
      </c>
      <c r="F55" s="5" t="s">
        <v>5</v>
      </c>
      <c r="G55" s="5">
        <v>7.58</v>
      </c>
      <c r="H55" s="5">
        <f t="shared" si="13"/>
        <v>833.8</v>
      </c>
      <c r="I55" s="5" t="s">
        <v>5</v>
      </c>
      <c r="J55" s="3" t="s">
        <v>5</v>
      </c>
      <c r="K55" s="3" t="s">
        <v>5</v>
      </c>
      <c r="L55" s="11" t="str">
        <f t="shared" si="14"/>
        <v>ΟΚ</v>
      </c>
      <c r="M55" s="11"/>
      <c r="N55" s="5"/>
      <c r="O55" s="3">
        <f t="shared" si="15"/>
        <v>0</v>
      </c>
      <c r="P55" s="5"/>
      <c r="Q55" s="5">
        <f t="shared" si="16"/>
        <v>0</v>
      </c>
      <c r="R55" s="3"/>
      <c r="S55" s="3">
        <f t="shared" si="17"/>
        <v>0</v>
      </c>
      <c r="T55" s="3"/>
      <c r="U55" s="3">
        <f t="shared" si="18"/>
        <v>0</v>
      </c>
      <c r="V55" s="3"/>
      <c r="W55" s="3">
        <f t="shared" si="19"/>
        <v>0</v>
      </c>
      <c r="X55" s="3"/>
      <c r="Y55" s="3">
        <f t="shared" si="20"/>
        <v>0</v>
      </c>
      <c r="Z55" s="3" t="s">
        <v>6</v>
      </c>
      <c r="AA55" s="3">
        <f t="shared" si="21"/>
        <v>50</v>
      </c>
      <c r="AB55" s="3"/>
      <c r="AC55" s="3">
        <f t="shared" si="22"/>
        <v>0</v>
      </c>
      <c r="AD55" s="3"/>
      <c r="AE55" s="3">
        <f t="shared" si="23"/>
        <v>0</v>
      </c>
      <c r="AF55" s="3"/>
      <c r="AG55" s="4">
        <f t="shared" si="24"/>
        <v>0</v>
      </c>
      <c r="AH55" s="19">
        <f t="shared" si="25"/>
        <v>883.8</v>
      </c>
    </row>
    <row r="56" spans="1:35">
      <c r="A56" s="3">
        <v>53</v>
      </c>
      <c r="B56" s="6" t="s">
        <v>92</v>
      </c>
      <c r="C56" s="6" t="s">
        <v>226</v>
      </c>
      <c r="D56" s="16" t="s">
        <v>93</v>
      </c>
      <c r="E56" s="16" t="s">
        <v>94</v>
      </c>
      <c r="F56" s="5" t="s">
        <v>5</v>
      </c>
      <c r="G56" s="5">
        <v>7.58</v>
      </c>
      <c r="H56" s="5">
        <f t="shared" si="13"/>
        <v>833.8</v>
      </c>
      <c r="I56" s="5" t="s">
        <v>5</v>
      </c>
      <c r="J56" s="3" t="s">
        <v>5</v>
      </c>
      <c r="K56" s="3" t="s">
        <v>5</v>
      </c>
      <c r="L56" s="11" t="str">
        <f t="shared" si="14"/>
        <v>ΟΚ</v>
      </c>
      <c r="M56" s="11"/>
      <c r="N56" s="5"/>
      <c r="O56" s="3">
        <f t="shared" si="15"/>
        <v>0</v>
      </c>
      <c r="P56" s="5"/>
      <c r="Q56" s="5">
        <f t="shared" si="16"/>
        <v>0</v>
      </c>
      <c r="R56" s="3"/>
      <c r="S56" s="3">
        <f t="shared" si="17"/>
        <v>0</v>
      </c>
      <c r="T56" s="3"/>
      <c r="U56" s="3">
        <f t="shared" si="18"/>
        <v>0</v>
      </c>
      <c r="V56" s="3"/>
      <c r="W56" s="3">
        <f t="shared" si="19"/>
        <v>0</v>
      </c>
      <c r="X56" s="3"/>
      <c r="Y56" s="3">
        <f t="shared" si="20"/>
        <v>0</v>
      </c>
      <c r="Z56" s="3"/>
      <c r="AA56" s="3">
        <f t="shared" si="21"/>
        <v>0</v>
      </c>
      <c r="AB56" s="3"/>
      <c r="AC56" s="3">
        <f t="shared" si="22"/>
        <v>0</v>
      </c>
      <c r="AD56" s="3"/>
      <c r="AE56" s="3">
        <f t="shared" si="23"/>
        <v>0</v>
      </c>
      <c r="AF56" s="3"/>
      <c r="AG56" s="4">
        <f t="shared" si="24"/>
        <v>0</v>
      </c>
      <c r="AH56" s="19">
        <f t="shared" si="25"/>
        <v>833.8</v>
      </c>
    </row>
    <row r="57" spans="1:35">
      <c r="A57" s="3">
        <v>54</v>
      </c>
      <c r="B57" s="6" t="s">
        <v>75</v>
      </c>
      <c r="C57" s="6" t="s">
        <v>220</v>
      </c>
      <c r="D57" s="16" t="s">
        <v>76</v>
      </c>
      <c r="E57" s="16" t="s">
        <v>77</v>
      </c>
      <c r="F57" s="5" t="s">
        <v>5</v>
      </c>
      <c r="G57" s="5">
        <v>7.21</v>
      </c>
      <c r="H57" s="5">
        <f t="shared" si="13"/>
        <v>793.1</v>
      </c>
      <c r="I57" s="5" t="s">
        <v>5</v>
      </c>
      <c r="J57" s="3" t="s">
        <v>5</v>
      </c>
      <c r="K57" s="3" t="s">
        <v>5</v>
      </c>
      <c r="L57" s="11" t="str">
        <f t="shared" si="14"/>
        <v>ΟΚ</v>
      </c>
      <c r="M57" s="11"/>
      <c r="N57" s="5"/>
      <c r="O57" s="3">
        <f t="shared" si="15"/>
        <v>0</v>
      </c>
      <c r="P57" s="5"/>
      <c r="Q57" s="5">
        <f t="shared" si="16"/>
        <v>0</v>
      </c>
      <c r="R57" s="3"/>
      <c r="S57" s="3">
        <f t="shared" si="17"/>
        <v>0</v>
      </c>
      <c r="T57" s="3"/>
      <c r="U57" s="3">
        <f t="shared" si="18"/>
        <v>0</v>
      </c>
      <c r="V57" s="3"/>
      <c r="W57" s="3">
        <f t="shared" si="19"/>
        <v>0</v>
      </c>
      <c r="X57" s="3"/>
      <c r="Y57" s="3">
        <f t="shared" si="20"/>
        <v>0</v>
      </c>
      <c r="Z57" s="3"/>
      <c r="AA57" s="3">
        <f t="shared" si="21"/>
        <v>0</v>
      </c>
      <c r="AB57" s="3"/>
      <c r="AC57" s="3">
        <f t="shared" si="22"/>
        <v>0</v>
      </c>
      <c r="AD57" s="3"/>
      <c r="AE57" s="3">
        <f t="shared" si="23"/>
        <v>0</v>
      </c>
      <c r="AF57" s="3"/>
      <c r="AG57" s="4">
        <f t="shared" si="24"/>
        <v>0</v>
      </c>
      <c r="AH57" s="19">
        <f t="shared" si="25"/>
        <v>793.1</v>
      </c>
    </row>
    <row r="58" spans="1:35">
      <c r="A58" s="3">
        <v>55</v>
      </c>
      <c r="B58" s="6" t="s">
        <v>126</v>
      </c>
      <c r="C58" s="6" t="s">
        <v>238</v>
      </c>
      <c r="D58" s="16" t="s">
        <v>127</v>
      </c>
      <c r="E58" s="16" t="s">
        <v>38</v>
      </c>
      <c r="F58" s="5" t="s">
        <v>5</v>
      </c>
      <c r="G58" s="5">
        <v>6.69</v>
      </c>
      <c r="H58" s="5">
        <f t="shared" si="13"/>
        <v>735.90000000000009</v>
      </c>
      <c r="I58" s="5" t="s">
        <v>5</v>
      </c>
      <c r="J58" s="3" t="s">
        <v>5</v>
      </c>
      <c r="K58" s="3" t="s">
        <v>5</v>
      </c>
      <c r="L58" s="11" t="str">
        <f t="shared" si="14"/>
        <v>ΟΚ</v>
      </c>
      <c r="M58" s="11"/>
      <c r="N58" s="5"/>
      <c r="O58" s="3">
        <f t="shared" si="15"/>
        <v>0</v>
      </c>
      <c r="P58" s="5"/>
      <c r="Q58" s="5">
        <f t="shared" si="16"/>
        <v>0</v>
      </c>
      <c r="R58" s="3"/>
      <c r="S58" s="3">
        <f t="shared" si="17"/>
        <v>0</v>
      </c>
      <c r="T58" s="3"/>
      <c r="U58" s="3">
        <f t="shared" si="18"/>
        <v>0</v>
      </c>
      <c r="V58" s="3"/>
      <c r="W58" s="3">
        <f t="shared" si="19"/>
        <v>0</v>
      </c>
      <c r="X58" s="3"/>
      <c r="Y58" s="3">
        <f t="shared" si="20"/>
        <v>0</v>
      </c>
      <c r="Z58" s="3" t="s">
        <v>6</v>
      </c>
      <c r="AA58" s="3">
        <f t="shared" si="21"/>
        <v>50</v>
      </c>
      <c r="AB58" s="3"/>
      <c r="AC58" s="3">
        <f t="shared" si="22"/>
        <v>0</v>
      </c>
      <c r="AD58" s="3"/>
      <c r="AE58" s="3">
        <f t="shared" si="23"/>
        <v>0</v>
      </c>
      <c r="AF58" s="3"/>
      <c r="AG58" s="4">
        <f t="shared" si="24"/>
        <v>0</v>
      </c>
      <c r="AH58" s="19">
        <f t="shared" si="25"/>
        <v>785.90000000000009</v>
      </c>
    </row>
    <row r="59" spans="1:35">
      <c r="A59" s="3">
        <v>56</v>
      </c>
      <c r="B59" s="6" t="s">
        <v>39</v>
      </c>
      <c r="C59" s="6" t="s">
        <v>204</v>
      </c>
      <c r="D59" s="16" t="s">
        <v>37</v>
      </c>
      <c r="E59" s="16" t="s">
        <v>40</v>
      </c>
      <c r="F59" s="5" t="s">
        <v>5</v>
      </c>
      <c r="G59" s="5">
        <v>7.08</v>
      </c>
      <c r="H59" s="5">
        <f t="shared" si="13"/>
        <v>778.8</v>
      </c>
      <c r="I59" s="5" t="s">
        <v>5</v>
      </c>
      <c r="J59" s="3" t="s">
        <v>5</v>
      </c>
      <c r="K59" s="3" t="s">
        <v>5</v>
      </c>
      <c r="L59" s="11" t="str">
        <f t="shared" si="14"/>
        <v>ΟΚ</v>
      </c>
      <c r="M59" s="11"/>
      <c r="N59" s="5"/>
      <c r="O59" s="3">
        <f t="shared" si="15"/>
        <v>0</v>
      </c>
      <c r="P59" s="5"/>
      <c r="Q59" s="5">
        <f t="shared" si="16"/>
        <v>0</v>
      </c>
      <c r="R59" s="3"/>
      <c r="S59" s="3">
        <f t="shared" si="17"/>
        <v>0</v>
      </c>
      <c r="T59" s="3"/>
      <c r="U59" s="3">
        <f t="shared" si="18"/>
        <v>0</v>
      </c>
      <c r="V59" s="3"/>
      <c r="W59" s="3">
        <f t="shared" si="19"/>
        <v>0</v>
      </c>
      <c r="X59" s="3"/>
      <c r="Y59" s="3">
        <f t="shared" si="20"/>
        <v>0</v>
      </c>
      <c r="Z59" s="3"/>
      <c r="AA59" s="3">
        <f t="shared" si="21"/>
        <v>0</v>
      </c>
      <c r="AB59" s="3"/>
      <c r="AC59" s="3">
        <f t="shared" si="22"/>
        <v>0</v>
      </c>
      <c r="AD59" s="3"/>
      <c r="AE59" s="3">
        <f t="shared" si="23"/>
        <v>0</v>
      </c>
      <c r="AF59" s="3"/>
      <c r="AG59" s="4">
        <f t="shared" si="24"/>
        <v>0</v>
      </c>
      <c r="AH59" s="19">
        <f t="shared" si="25"/>
        <v>778.8</v>
      </c>
    </row>
    <row r="60" spans="1:35">
      <c r="A60" s="3">
        <v>57</v>
      </c>
      <c r="B60" s="6" t="s">
        <v>33</v>
      </c>
      <c r="C60" s="6" t="s">
        <v>202</v>
      </c>
      <c r="D60" s="16" t="s">
        <v>34</v>
      </c>
      <c r="E60" s="16" t="s">
        <v>35</v>
      </c>
      <c r="F60" s="5" t="s">
        <v>5</v>
      </c>
      <c r="G60" s="5">
        <v>6.79</v>
      </c>
      <c r="H60" s="5">
        <f t="shared" si="13"/>
        <v>746.9</v>
      </c>
      <c r="I60" s="5" t="s">
        <v>5</v>
      </c>
      <c r="J60" s="3" t="s">
        <v>5</v>
      </c>
      <c r="K60" s="3" t="s">
        <v>5</v>
      </c>
      <c r="L60" s="11" t="str">
        <f t="shared" si="14"/>
        <v>ΟΚ</v>
      </c>
      <c r="M60" s="11"/>
      <c r="N60" s="5"/>
      <c r="O60" s="3">
        <f t="shared" si="15"/>
        <v>0</v>
      </c>
      <c r="P60" s="5"/>
      <c r="Q60" s="5">
        <f t="shared" si="16"/>
        <v>0</v>
      </c>
      <c r="R60" s="3"/>
      <c r="S60" s="3">
        <f t="shared" si="17"/>
        <v>0</v>
      </c>
      <c r="T60" s="3"/>
      <c r="U60" s="3">
        <f t="shared" si="18"/>
        <v>0</v>
      </c>
      <c r="V60" s="3"/>
      <c r="W60" s="3">
        <f t="shared" si="19"/>
        <v>0</v>
      </c>
      <c r="X60" s="3"/>
      <c r="Y60" s="3">
        <f t="shared" si="20"/>
        <v>0</v>
      </c>
      <c r="Z60" s="3"/>
      <c r="AA60" s="3">
        <f t="shared" si="21"/>
        <v>0</v>
      </c>
      <c r="AB60" s="3"/>
      <c r="AC60" s="3">
        <f t="shared" si="22"/>
        <v>0</v>
      </c>
      <c r="AD60" s="3"/>
      <c r="AE60" s="3">
        <f t="shared" si="23"/>
        <v>0</v>
      </c>
      <c r="AF60" s="3"/>
      <c r="AG60" s="4">
        <f t="shared" si="24"/>
        <v>0</v>
      </c>
      <c r="AH60" s="19">
        <f t="shared" si="25"/>
        <v>746.9</v>
      </c>
    </row>
    <row r="61" spans="1:35">
      <c r="A61" s="3">
        <v>58</v>
      </c>
      <c r="B61" s="6" t="s">
        <v>113</v>
      </c>
      <c r="C61" s="6" t="s">
        <v>233</v>
      </c>
      <c r="D61" s="16" t="s">
        <v>114</v>
      </c>
      <c r="E61" s="16" t="s">
        <v>115</v>
      </c>
      <c r="F61" s="5" t="s">
        <v>5</v>
      </c>
      <c r="G61" s="5">
        <v>6.14</v>
      </c>
      <c r="H61" s="5">
        <f t="shared" si="13"/>
        <v>675.4</v>
      </c>
      <c r="I61" s="5" t="s">
        <v>5</v>
      </c>
      <c r="J61" s="3" t="s">
        <v>5</v>
      </c>
      <c r="K61" s="3" t="s">
        <v>5</v>
      </c>
      <c r="L61" s="11" t="str">
        <f t="shared" si="14"/>
        <v>ΟΚ</v>
      </c>
      <c r="M61" s="11"/>
      <c r="N61" s="5"/>
      <c r="O61" s="3">
        <f t="shared" si="15"/>
        <v>0</v>
      </c>
      <c r="P61" s="5"/>
      <c r="Q61" s="5">
        <f t="shared" si="16"/>
        <v>0</v>
      </c>
      <c r="R61" s="3"/>
      <c r="S61" s="3">
        <f t="shared" si="17"/>
        <v>0</v>
      </c>
      <c r="T61" s="3"/>
      <c r="U61" s="3">
        <f t="shared" si="18"/>
        <v>0</v>
      </c>
      <c r="V61" s="3" t="s">
        <v>3</v>
      </c>
      <c r="W61" s="3">
        <f t="shared" si="19"/>
        <v>30</v>
      </c>
      <c r="X61" s="3"/>
      <c r="Y61" s="3">
        <f t="shared" si="20"/>
        <v>0</v>
      </c>
      <c r="Z61" s="3"/>
      <c r="AA61" s="3">
        <f t="shared" si="21"/>
        <v>0</v>
      </c>
      <c r="AB61" s="3"/>
      <c r="AC61" s="3">
        <f t="shared" si="22"/>
        <v>0</v>
      </c>
      <c r="AD61" s="3"/>
      <c r="AE61" s="3">
        <f t="shared" si="23"/>
        <v>0</v>
      </c>
      <c r="AF61" s="3">
        <v>1</v>
      </c>
      <c r="AG61" s="4">
        <f t="shared" si="24"/>
        <v>7</v>
      </c>
      <c r="AH61" s="19">
        <f t="shared" si="25"/>
        <v>712.4</v>
      </c>
    </row>
    <row r="62" spans="1:35">
      <c r="A62" s="3">
        <v>59</v>
      </c>
      <c r="B62" s="6" t="s">
        <v>128</v>
      </c>
      <c r="C62" s="6" t="s">
        <v>239</v>
      </c>
      <c r="D62" s="16" t="s">
        <v>129</v>
      </c>
      <c r="E62" s="16" t="s">
        <v>130</v>
      </c>
      <c r="F62" s="5" t="s">
        <v>5</v>
      </c>
      <c r="G62" s="5">
        <v>6.31</v>
      </c>
      <c r="H62" s="5">
        <f t="shared" si="13"/>
        <v>694.09999999999991</v>
      </c>
      <c r="I62" s="5" t="s">
        <v>5</v>
      </c>
      <c r="J62" s="3" t="s">
        <v>5</v>
      </c>
      <c r="K62" s="3" t="s">
        <v>5</v>
      </c>
      <c r="L62" s="11" t="str">
        <f t="shared" si="14"/>
        <v>ΟΚ</v>
      </c>
      <c r="M62" s="11"/>
      <c r="N62" s="5"/>
      <c r="O62" s="3">
        <f t="shared" si="15"/>
        <v>0</v>
      </c>
      <c r="P62" s="5"/>
      <c r="Q62" s="5">
        <f t="shared" si="16"/>
        <v>0</v>
      </c>
      <c r="R62" s="3"/>
      <c r="S62" s="3">
        <f t="shared" si="17"/>
        <v>0</v>
      </c>
      <c r="T62" s="3"/>
      <c r="U62" s="3">
        <f t="shared" si="18"/>
        <v>0</v>
      </c>
      <c r="V62" s="3"/>
      <c r="W62" s="3">
        <f t="shared" si="19"/>
        <v>0</v>
      </c>
      <c r="X62" s="3"/>
      <c r="Y62" s="3">
        <f t="shared" si="20"/>
        <v>0</v>
      </c>
      <c r="Z62" s="3"/>
      <c r="AA62" s="3">
        <f t="shared" si="21"/>
        <v>0</v>
      </c>
      <c r="AB62" s="3"/>
      <c r="AC62" s="3">
        <f t="shared" si="22"/>
        <v>0</v>
      </c>
      <c r="AD62" s="3"/>
      <c r="AE62" s="3">
        <f t="shared" si="23"/>
        <v>0</v>
      </c>
      <c r="AF62" s="3"/>
      <c r="AG62" s="4">
        <f t="shared" si="24"/>
        <v>0</v>
      </c>
      <c r="AH62" s="19">
        <f t="shared" si="25"/>
        <v>694.09999999999991</v>
      </c>
    </row>
    <row r="63" spans="1:35">
      <c r="AI63" s="28"/>
    </row>
    <row r="64" spans="1:35">
      <c r="AI64" s="28"/>
    </row>
    <row r="65" spans="35:35">
      <c r="AI65" s="28"/>
    </row>
    <row r="66" spans="35:35">
      <c r="AI66" s="28"/>
    </row>
    <row r="67" spans="35:35">
      <c r="AI67" s="28"/>
    </row>
    <row r="68" spans="35:35">
      <c r="AI68" s="28"/>
    </row>
    <row r="69" spans="35:35">
      <c r="AI69" s="28"/>
    </row>
    <row r="70" spans="35:35">
      <c r="AI70" s="28"/>
    </row>
    <row r="71" spans="35:35">
      <c r="AI71" s="28"/>
    </row>
    <row r="72" spans="35:35">
      <c r="AI72" s="28"/>
    </row>
    <row r="73" spans="35:35">
      <c r="AI73" s="28"/>
    </row>
    <row r="74" spans="35:35">
      <c r="AI74" s="28"/>
    </row>
    <row r="75" spans="35:35">
      <c r="AI75" s="28"/>
    </row>
    <row r="76" spans="35:35">
      <c r="AI76" s="28"/>
    </row>
    <row r="77" spans="35:35">
      <c r="AI77" s="28"/>
    </row>
    <row r="78" spans="35:35">
      <c r="AI78" s="28"/>
    </row>
    <row r="79" spans="35:35">
      <c r="AI79" s="28"/>
    </row>
    <row r="80" spans="35:35">
      <c r="AI80" s="28"/>
    </row>
    <row r="81" spans="35:35">
      <c r="AI81" s="28"/>
    </row>
    <row r="82" spans="35:35">
      <c r="AI82" s="28"/>
    </row>
    <row r="83" spans="35:35">
      <c r="AI83" s="28"/>
    </row>
    <row r="84" spans="35:35">
      <c r="AI84" s="28"/>
    </row>
    <row r="85" spans="35:35">
      <c r="AI85" s="28"/>
    </row>
    <row r="86" spans="35:35">
      <c r="AI86" s="28"/>
    </row>
    <row r="87" spans="35:35">
      <c r="AI87" s="28"/>
    </row>
    <row r="88" spans="35:35">
      <c r="AI88" s="28"/>
    </row>
    <row r="89" spans="35:35">
      <c r="AI89" s="28"/>
    </row>
    <row r="90" spans="35:35">
      <c r="AI90" s="28"/>
    </row>
    <row r="91" spans="35:35">
      <c r="AI91" s="28"/>
    </row>
    <row r="92" spans="35:35">
      <c r="AI92" s="28"/>
    </row>
    <row r="93" spans="35:35">
      <c r="AI93" s="28"/>
    </row>
    <row r="94" spans="35:35">
      <c r="AI94" s="28"/>
    </row>
    <row r="95" spans="35:35">
      <c r="AI95" s="28"/>
    </row>
    <row r="96" spans="35:35">
      <c r="AI96" s="28"/>
    </row>
    <row r="97" spans="35:35">
      <c r="AI97" s="28"/>
    </row>
    <row r="98" spans="35:35">
      <c r="AI98" s="28"/>
    </row>
    <row r="99" spans="35:35">
      <c r="AI99" s="28"/>
    </row>
    <row r="100" spans="35:35">
      <c r="AI100" s="28"/>
    </row>
    <row r="101" spans="35:35">
      <c r="AI101" s="28"/>
    </row>
    <row r="102" spans="35:35">
      <c r="AI102" s="28"/>
    </row>
    <row r="103" spans="35:35">
      <c r="AI103" s="28"/>
    </row>
    <row r="104" spans="35:35">
      <c r="AI104" s="28"/>
    </row>
    <row r="105" spans="35:35">
      <c r="AI105" s="27"/>
    </row>
    <row r="106" spans="35:35">
      <c r="AI106" s="26"/>
    </row>
    <row r="107" spans="35:35">
      <c r="AI107" s="26"/>
    </row>
    <row r="108" spans="35:35">
      <c r="AI108" s="26"/>
    </row>
    <row r="109" spans="35:35">
      <c r="AI109" s="26"/>
    </row>
    <row r="110" spans="35:35">
      <c r="AI110" s="26"/>
    </row>
    <row r="111" spans="35:35">
      <c r="AI111" s="26"/>
    </row>
    <row r="112" spans="35:35">
      <c r="AI112" s="26"/>
    </row>
    <row r="113" spans="35:35">
      <c r="AI113" s="26"/>
    </row>
    <row r="114" spans="35:35">
      <c r="AI114" s="26"/>
    </row>
    <row r="115" spans="35:35">
      <c r="AI115" s="26"/>
    </row>
    <row r="116" spans="35:35">
      <c r="AI116" s="26"/>
    </row>
    <row r="117" spans="35:35">
      <c r="AI117" s="26"/>
    </row>
    <row r="118" spans="35:35">
      <c r="AI118" s="26"/>
    </row>
    <row r="119" spans="35:35">
      <c r="AI119" s="26"/>
    </row>
    <row r="120" spans="35:35">
      <c r="AI120" s="26"/>
    </row>
    <row r="121" spans="35:35">
      <c r="AI121" s="26"/>
    </row>
    <row r="122" spans="35:35">
      <c r="AI122" s="26"/>
    </row>
    <row r="123" spans="35:35">
      <c r="AI123" s="26"/>
    </row>
    <row r="124" spans="35:35">
      <c r="AI124" s="26"/>
    </row>
    <row r="125" spans="35:35">
      <c r="AI125" s="26"/>
    </row>
    <row r="126" spans="35:35">
      <c r="AI126" s="26"/>
    </row>
    <row r="127" spans="35:35">
      <c r="AI127" s="26"/>
    </row>
    <row r="128" spans="35:35">
      <c r="AI128" s="26"/>
    </row>
    <row r="129" spans="35:35">
      <c r="AI129" s="26"/>
    </row>
    <row r="130" spans="35:35">
      <c r="AI130" s="26"/>
    </row>
    <row r="131" spans="35:35">
      <c r="AI131" s="26"/>
    </row>
    <row r="132" spans="35:35">
      <c r="AI132" s="26"/>
    </row>
    <row r="133" spans="35:35">
      <c r="AI133" s="26"/>
    </row>
    <row r="134" spans="35:35">
      <c r="AI134" s="26"/>
    </row>
    <row r="135" spans="35:35">
      <c r="AI135" s="26"/>
    </row>
    <row r="136" spans="35:35">
      <c r="AI136" s="26"/>
    </row>
    <row r="137" spans="35:35">
      <c r="AI137" s="26"/>
    </row>
    <row r="138" spans="35:35">
      <c r="AI138" s="26"/>
    </row>
    <row r="139" spans="35:35">
      <c r="AI139" s="26"/>
    </row>
    <row r="140" spans="35:35">
      <c r="AI140" s="26"/>
    </row>
    <row r="141" spans="35:35">
      <c r="AI141" s="26"/>
    </row>
    <row r="142" spans="35:35">
      <c r="AI142" s="26"/>
    </row>
    <row r="143" spans="35:35">
      <c r="AI143" s="26"/>
    </row>
    <row r="144" spans="35:35">
      <c r="AI144" s="26"/>
    </row>
    <row r="145" spans="35:35">
      <c r="AI145" s="26"/>
    </row>
    <row r="146" spans="35:35">
      <c r="AI146" s="26"/>
    </row>
    <row r="147" spans="35:35">
      <c r="AI147" s="26"/>
    </row>
    <row r="148" spans="35:35">
      <c r="AI148" s="26"/>
    </row>
    <row r="149" spans="35:35">
      <c r="AI149" s="26"/>
    </row>
    <row r="150" spans="35:35">
      <c r="AI150" s="26"/>
    </row>
    <row r="151" spans="35:35">
      <c r="AI151" s="26"/>
    </row>
    <row r="152" spans="35:35">
      <c r="AI152" s="26"/>
    </row>
    <row r="153" spans="35:35">
      <c r="AI153" s="26"/>
    </row>
    <row r="154" spans="35:35">
      <c r="AI154" s="26"/>
    </row>
    <row r="155" spans="35:35">
      <c r="AI155" s="26"/>
    </row>
    <row r="156" spans="35:35">
      <c r="AI156" s="26"/>
    </row>
    <row r="157" spans="35:35">
      <c r="AI157" s="26"/>
    </row>
    <row r="158" spans="35:35">
      <c r="AI158" s="26"/>
    </row>
    <row r="159" spans="35:35">
      <c r="AI159" s="26"/>
    </row>
    <row r="160" spans="35:35">
      <c r="AI160" s="26"/>
    </row>
    <row r="161" spans="35:35">
      <c r="AI161" s="26"/>
    </row>
    <row r="162" spans="35:35">
      <c r="AI162" s="26"/>
    </row>
    <row r="163" spans="35:35">
      <c r="AI163" s="26"/>
    </row>
    <row r="164" spans="35:35">
      <c r="AI164" s="26"/>
    </row>
    <row r="165" spans="35:35">
      <c r="AI165" s="26"/>
    </row>
    <row r="166" spans="35:35">
      <c r="AI166" s="26"/>
    </row>
    <row r="167" spans="35:35">
      <c r="AI167" s="26"/>
    </row>
    <row r="168" spans="35:35">
      <c r="AI168" s="26"/>
    </row>
    <row r="169" spans="35:35">
      <c r="AI169" s="26"/>
    </row>
    <row r="170" spans="35:35">
      <c r="AI170" s="26"/>
    </row>
    <row r="171" spans="35:35">
      <c r="AI171" s="26"/>
    </row>
    <row r="172" spans="35:35">
      <c r="AI172" s="26"/>
    </row>
    <row r="173" spans="35:35">
      <c r="AI173" s="26"/>
    </row>
    <row r="174" spans="35:35">
      <c r="AI174" s="26"/>
    </row>
  </sheetData>
  <sortState ref="A4:AH66">
    <sortCondition descending="1" ref="AH4:AH66"/>
  </sortState>
  <mergeCells count="4">
    <mergeCell ref="F2:K2"/>
    <mergeCell ref="A2:E2"/>
    <mergeCell ref="N2:AG2"/>
    <mergeCell ref="A1:E1"/>
  </mergeCells>
  <dataValidations count="5">
    <dataValidation type="whole" allowBlank="1" showInputMessage="1" showErrorMessage="1" errorTitle="ΠΡΟΣΟΧΗ!" error="ΑΠΟ 1 ΕΩΣ 24 ΜΗΝΕΣ" sqref="AD4:AD62">
      <formula1>1</formula1>
      <formula2>24</formula2>
    </dataValidation>
    <dataValidation type="list" allowBlank="1" showInputMessage="1" showErrorMessage="1" sqref="X4:X62 Z4:Z62 V4:V62">
      <formula1>$AS$5:$AS$7</formula1>
    </dataValidation>
    <dataValidation type="list" allowBlank="1" showInputMessage="1" showErrorMessage="1" sqref="R4:R62 AB4:AB62 I4:K62 P4:P62 T4:T62 F4:F62 M4:N62">
      <formula1>$AR$5:$AR$6</formula1>
    </dataValidation>
    <dataValidation type="whole" allowBlank="1" showInputMessage="1" showErrorMessage="1" errorTitle="ΠΡΟΣΟΧΗ!" error="ΑΠΟ 1 ΕΩΣ 84 ΜΗΝΕΣ" sqref="AF4:AF62">
      <formula1>1</formula1>
      <formula2>84</formula2>
    </dataValidation>
    <dataValidation type="decimal" allowBlank="1" showInputMessage="1" showErrorMessage="1" sqref="G4:G62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I31"/>
  <sheetViews>
    <sheetView workbookViewId="0">
      <selection activeCell="H18" sqref="H18"/>
    </sheetView>
  </sheetViews>
  <sheetFormatPr defaultRowHeight="15"/>
  <cols>
    <col min="1" max="1" width="4.85546875" style="1" customWidth="1"/>
    <col min="2" max="2" width="15.5703125" style="1" customWidth="1"/>
    <col min="3" max="3" width="17.42578125" style="1" customWidth="1"/>
    <col min="4" max="5" width="9.7109375" style="1" customWidth="1"/>
    <col min="6" max="6" width="7.28515625" style="1" customWidth="1"/>
    <col min="7" max="7" width="15.42578125" style="1" customWidth="1"/>
    <col min="8" max="9" width="10.85546875" style="1" customWidth="1"/>
    <col min="10" max="10" width="15" style="1" hidden="1" customWidth="1"/>
    <col min="11" max="11" width="14" style="1" hidden="1" customWidth="1"/>
    <col min="12" max="12" width="16.28515625" style="1" hidden="1" customWidth="1"/>
    <col min="13" max="13" width="7.28515625" style="1" hidden="1" customWidth="1"/>
    <col min="14" max="14" width="16.140625" style="1" hidden="1" customWidth="1"/>
    <col min="15" max="15" width="7.28515625" style="1" hidden="1" customWidth="1"/>
    <col min="16" max="16" width="13.85546875" style="1" hidden="1" customWidth="1"/>
    <col min="17" max="17" width="7.28515625" style="1" hidden="1" customWidth="1"/>
    <col min="18" max="18" width="15.28515625" style="1" hidden="1" customWidth="1"/>
    <col min="19" max="19" width="7.28515625" style="1" hidden="1" customWidth="1"/>
    <col min="20" max="20" width="11.42578125" style="1" hidden="1" customWidth="1"/>
    <col min="21" max="21" width="7.28515625" style="1" hidden="1" customWidth="1"/>
    <col min="22" max="22" width="11.42578125" style="1" hidden="1" customWidth="1"/>
    <col min="23" max="23" width="7.28515625" style="1" hidden="1" customWidth="1"/>
    <col min="24" max="24" width="11.42578125" style="1" hidden="1" customWidth="1"/>
    <col min="25" max="25" width="7.28515625" style="1" hidden="1" customWidth="1"/>
    <col min="26" max="26" width="14.28515625" style="1" hidden="1" customWidth="1"/>
    <col min="27" max="27" width="7.28515625" style="1" hidden="1" customWidth="1"/>
    <col min="28" max="28" width="17.28515625" style="1" hidden="1" customWidth="1"/>
    <col min="29" max="29" width="7.140625" style="1" hidden="1" customWidth="1"/>
    <col min="30" max="30" width="14.140625" style="1" hidden="1" customWidth="1"/>
    <col min="31" max="31" width="7.85546875" style="1" hidden="1" customWidth="1"/>
    <col min="32" max="32" width="9.5703125" style="1" hidden="1" customWidth="1"/>
    <col min="33" max="33" width="19.7109375" style="3" customWidth="1"/>
    <col min="34" max="35" width="9.140625" style="1" hidden="1" customWidth="1"/>
    <col min="36" max="16384" width="9.140625" style="1"/>
  </cols>
  <sheetData>
    <row r="1" spans="1:33" ht="49.5" customHeight="1">
      <c r="A1" s="29" t="s">
        <v>266</v>
      </c>
      <c r="B1" s="41"/>
      <c r="C1" s="41"/>
      <c r="D1" s="42"/>
      <c r="E1" s="5"/>
      <c r="F1" s="5"/>
      <c r="G1" s="5"/>
      <c r="H1" s="3"/>
      <c r="I1" s="3"/>
      <c r="J1" s="11"/>
      <c r="K1" s="11"/>
      <c r="L1" s="5"/>
      <c r="M1" s="5"/>
      <c r="N1" s="5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18"/>
    </row>
    <row r="2" spans="1:33" s="2" customFormat="1" ht="15.75" customHeight="1">
      <c r="A2" s="31" t="s">
        <v>7</v>
      </c>
      <c r="B2" s="32"/>
      <c r="C2" s="32"/>
      <c r="D2" s="35" t="s">
        <v>0</v>
      </c>
      <c r="E2" s="35"/>
      <c r="F2" s="35"/>
      <c r="G2" s="35"/>
      <c r="H2" s="36"/>
      <c r="I2" s="36"/>
      <c r="J2" s="12"/>
      <c r="K2" s="12"/>
      <c r="L2" s="40" t="s">
        <v>28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7"/>
      <c r="AF2" s="38" t="s">
        <v>10</v>
      </c>
      <c r="AG2" s="23"/>
    </row>
    <row r="3" spans="1:33" s="9" customFormat="1" ht="94.5" customHeight="1">
      <c r="A3" s="6" t="s">
        <v>1</v>
      </c>
      <c r="B3" s="6" t="s">
        <v>29</v>
      </c>
      <c r="C3" s="6" t="s">
        <v>200</v>
      </c>
      <c r="D3" s="6" t="s">
        <v>24</v>
      </c>
      <c r="E3" s="8" t="s">
        <v>11</v>
      </c>
      <c r="F3" s="8" t="s">
        <v>4</v>
      </c>
      <c r="G3" s="8" t="s">
        <v>25</v>
      </c>
      <c r="H3" s="6" t="s">
        <v>26</v>
      </c>
      <c r="I3" s="6" t="s">
        <v>27</v>
      </c>
      <c r="J3" s="13"/>
      <c r="K3" s="14" t="s">
        <v>12</v>
      </c>
      <c r="L3" s="8" t="s">
        <v>14</v>
      </c>
      <c r="M3" s="6" t="s">
        <v>4</v>
      </c>
      <c r="N3" s="8" t="s">
        <v>15</v>
      </c>
      <c r="O3" s="8" t="s">
        <v>4</v>
      </c>
      <c r="P3" s="6" t="s">
        <v>16</v>
      </c>
      <c r="Q3" s="6" t="s">
        <v>4</v>
      </c>
      <c r="R3" s="6" t="s">
        <v>17</v>
      </c>
      <c r="S3" s="6" t="s">
        <v>4</v>
      </c>
      <c r="T3" s="6" t="s">
        <v>18</v>
      </c>
      <c r="U3" s="6" t="s">
        <v>4</v>
      </c>
      <c r="V3" s="6" t="s">
        <v>19</v>
      </c>
      <c r="W3" s="6" t="s">
        <v>4</v>
      </c>
      <c r="X3" s="6" t="s">
        <v>20</v>
      </c>
      <c r="Y3" s="10" t="s">
        <v>4</v>
      </c>
      <c r="Z3" s="6" t="s">
        <v>21</v>
      </c>
      <c r="AA3" s="6" t="s">
        <v>4</v>
      </c>
      <c r="AB3" s="6" t="s">
        <v>22</v>
      </c>
      <c r="AC3" s="6" t="s">
        <v>4</v>
      </c>
      <c r="AD3" s="6" t="s">
        <v>23</v>
      </c>
      <c r="AE3" s="7" t="s">
        <v>4</v>
      </c>
      <c r="AF3" s="39"/>
      <c r="AG3" s="6" t="s">
        <v>267</v>
      </c>
    </row>
    <row r="4" spans="1:33">
      <c r="A4" s="3">
        <v>1</v>
      </c>
      <c r="B4" s="6" t="s">
        <v>50</v>
      </c>
      <c r="C4" s="6" t="s">
        <v>208</v>
      </c>
      <c r="D4" s="5" t="s">
        <v>5</v>
      </c>
      <c r="E4" s="5">
        <v>8.3699999999999992</v>
      </c>
      <c r="F4" s="5">
        <f t="shared" ref="F4:F7" si="0">E4*110</f>
        <v>920.69999999999993</v>
      </c>
      <c r="G4" s="5" t="s">
        <v>5</v>
      </c>
      <c r="H4" s="3" t="s">
        <v>13</v>
      </c>
      <c r="I4" s="3" t="s">
        <v>5</v>
      </c>
      <c r="J4" s="11" t="str">
        <f t="shared" ref="J4:J7" si="1">IF(AND(D4="ΝΑΙ",IF(G4="ΝΑΙ",H4="ΝΑΙ",)*AND(I4="ΝΑΙ")),"ΟΚ","ΑΠΟΡΡΙΠΤΕΤΑΙ")</f>
        <v>ΑΠΟΡΡΙΠΤΕΤΑΙ</v>
      </c>
      <c r="K4" s="11"/>
      <c r="L4" s="5"/>
      <c r="M4" s="3">
        <f t="shared" ref="M4:M7" si="2">IF(L4="ΝΑΙ",120,0)</f>
        <v>0</v>
      </c>
      <c r="N4" s="5"/>
      <c r="O4" s="5">
        <f t="shared" ref="O4:O7" si="3">IF(N4="ΝΑΙ",60,0)</f>
        <v>0</v>
      </c>
      <c r="P4" s="3"/>
      <c r="Q4" s="3">
        <f t="shared" ref="Q4:Q7" si="4">IF(P4="ΝΑΙ",250,0)</f>
        <v>0</v>
      </c>
      <c r="R4" s="3"/>
      <c r="S4" s="3">
        <f t="shared" ref="S4:S7" si="5">IF(R4="ΝΑΙ",120,0)</f>
        <v>0</v>
      </c>
      <c r="T4" s="3"/>
      <c r="U4" s="3">
        <f t="shared" ref="U4:U7" si="6">IF(T4="ΑΡΙΣΤΗ",70,IF(T4="ΠΟΛΥ ΚΑΛΗ",50,IF(T4="ΚΑΛΗ",30,)))</f>
        <v>0</v>
      </c>
      <c r="V4" s="3"/>
      <c r="W4" s="3">
        <f t="shared" ref="W4:W7" si="7">IF(V4="ΑΡΙΣΤΗ",70,IF(V4="ΠΟΛΥ ΚΑΛΗ",50,IF(V4="ΚΑΛΗ",30,)))</f>
        <v>0</v>
      </c>
      <c r="X4" s="3"/>
      <c r="Y4" s="3">
        <f t="shared" ref="Y4:Y7" si="8">IF(X4="ΑΡΙΣΤΗ",70,IF(X4="ΠΟΛΥ ΚΑΛΗ",50,IF(X4="ΚΑΛΗ",30,)))</f>
        <v>0</v>
      </c>
      <c r="Z4" s="3"/>
      <c r="AA4" s="3">
        <f t="shared" ref="AA4:AA7" si="9">IF(Z4="ΝΑΙ",150,0)</f>
        <v>0</v>
      </c>
      <c r="AB4" s="3"/>
      <c r="AC4" s="3">
        <f t="shared" ref="AC4:AC7" si="10">AB4*17</f>
        <v>0</v>
      </c>
      <c r="AD4" s="3"/>
      <c r="AE4" s="4">
        <f t="shared" ref="AE4:AE7" si="11">AD4*7</f>
        <v>0</v>
      </c>
      <c r="AF4" s="19">
        <f t="shared" ref="AF4:AF7" si="12">F4+AA4+M4+O4+Q4+S4+W4+Y4+AC4+AE4+U4</f>
        <v>920.69999999999993</v>
      </c>
      <c r="AG4" s="3">
        <v>147</v>
      </c>
    </row>
    <row r="5" spans="1:33" ht="35.25" customHeight="1">
      <c r="A5" s="3">
        <v>2</v>
      </c>
      <c r="B5" s="6" t="s">
        <v>101</v>
      </c>
      <c r="C5" s="6" t="s">
        <v>209</v>
      </c>
      <c r="D5" s="5" t="s">
        <v>5</v>
      </c>
      <c r="E5" s="5">
        <v>8.18</v>
      </c>
      <c r="F5" s="5">
        <f t="shared" si="0"/>
        <v>899.8</v>
      </c>
      <c r="G5" s="5" t="s">
        <v>5</v>
      </c>
      <c r="H5" s="3" t="s">
        <v>13</v>
      </c>
      <c r="I5" s="3" t="s">
        <v>13</v>
      </c>
      <c r="J5" s="11" t="str">
        <f t="shared" si="1"/>
        <v>ΑΠΟΡΡΙΠΤΕΤΑΙ</v>
      </c>
      <c r="K5" s="11"/>
      <c r="L5" s="5"/>
      <c r="M5" s="3">
        <f t="shared" si="2"/>
        <v>0</v>
      </c>
      <c r="N5" s="5"/>
      <c r="O5" s="5">
        <f t="shared" si="3"/>
        <v>0</v>
      </c>
      <c r="P5" s="3"/>
      <c r="Q5" s="3">
        <f t="shared" si="4"/>
        <v>0</v>
      </c>
      <c r="R5" s="3"/>
      <c r="S5" s="3">
        <f t="shared" si="5"/>
        <v>0</v>
      </c>
      <c r="T5" s="3"/>
      <c r="U5" s="3">
        <f t="shared" si="6"/>
        <v>0</v>
      </c>
      <c r="V5" s="3"/>
      <c r="W5" s="3">
        <f t="shared" si="7"/>
        <v>0</v>
      </c>
      <c r="X5" s="3"/>
      <c r="Y5" s="3">
        <f t="shared" si="8"/>
        <v>0</v>
      </c>
      <c r="Z5" s="3"/>
      <c r="AA5" s="3">
        <f t="shared" si="9"/>
        <v>0</v>
      </c>
      <c r="AB5" s="3"/>
      <c r="AC5" s="3">
        <f t="shared" si="10"/>
        <v>0</v>
      </c>
      <c r="AD5" s="3"/>
      <c r="AE5" s="4">
        <f t="shared" si="11"/>
        <v>0</v>
      </c>
      <c r="AF5" s="19">
        <f t="shared" si="12"/>
        <v>899.8</v>
      </c>
      <c r="AG5" s="21" t="s">
        <v>264</v>
      </c>
    </row>
    <row r="6" spans="1:33">
      <c r="A6" s="3">
        <v>3</v>
      </c>
      <c r="B6" s="22" t="s">
        <v>134</v>
      </c>
      <c r="C6" s="22" t="s">
        <v>211</v>
      </c>
      <c r="D6" s="5" t="s">
        <v>5</v>
      </c>
      <c r="E6" s="5">
        <v>7.51</v>
      </c>
      <c r="F6" s="5">
        <f t="shared" si="0"/>
        <v>826.1</v>
      </c>
      <c r="G6" s="5" t="s">
        <v>5</v>
      </c>
      <c r="H6" s="3" t="s">
        <v>13</v>
      </c>
      <c r="I6" s="3" t="s">
        <v>5</v>
      </c>
      <c r="J6" s="11" t="str">
        <f t="shared" si="1"/>
        <v>ΑΠΟΡΡΙΠΤΕΤΑΙ</v>
      </c>
      <c r="K6" s="11"/>
      <c r="L6" s="5"/>
      <c r="M6" s="3">
        <f t="shared" si="2"/>
        <v>0</v>
      </c>
      <c r="N6" s="5"/>
      <c r="O6" s="5">
        <f t="shared" si="3"/>
        <v>0</v>
      </c>
      <c r="P6" s="3"/>
      <c r="Q6" s="3">
        <f t="shared" si="4"/>
        <v>0</v>
      </c>
      <c r="R6" s="3"/>
      <c r="S6" s="3">
        <f t="shared" si="5"/>
        <v>0</v>
      </c>
      <c r="T6" s="3"/>
      <c r="U6" s="3">
        <f t="shared" si="6"/>
        <v>0</v>
      </c>
      <c r="V6" s="3"/>
      <c r="W6" s="3">
        <f t="shared" si="7"/>
        <v>0</v>
      </c>
      <c r="X6" s="3"/>
      <c r="Y6" s="3">
        <f t="shared" si="8"/>
        <v>0</v>
      </c>
      <c r="Z6" s="3"/>
      <c r="AA6" s="3">
        <f t="shared" si="9"/>
        <v>0</v>
      </c>
      <c r="AB6" s="3"/>
      <c r="AC6" s="3">
        <f t="shared" si="10"/>
        <v>0</v>
      </c>
      <c r="AD6" s="3"/>
      <c r="AE6" s="4">
        <f t="shared" si="11"/>
        <v>0</v>
      </c>
      <c r="AF6" s="19">
        <f t="shared" si="12"/>
        <v>826.1</v>
      </c>
      <c r="AG6" s="3">
        <v>147</v>
      </c>
    </row>
    <row r="7" spans="1:33">
      <c r="A7" s="3">
        <v>4</v>
      </c>
      <c r="B7" s="6" t="s">
        <v>144</v>
      </c>
      <c r="C7" s="6" t="s">
        <v>210</v>
      </c>
      <c r="D7" s="5" t="s">
        <v>5</v>
      </c>
      <c r="E7" s="5">
        <v>7.31</v>
      </c>
      <c r="F7" s="5">
        <f t="shared" si="0"/>
        <v>804.09999999999991</v>
      </c>
      <c r="G7" s="5" t="s">
        <v>5</v>
      </c>
      <c r="H7" s="3" t="s">
        <v>13</v>
      </c>
      <c r="I7" s="3" t="s">
        <v>5</v>
      </c>
      <c r="J7" s="11" t="str">
        <f t="shared" si="1"/>
        <v>ΑΠΟΡΡΙΠΤΕΤΑΙ</v>
      </c>
      <c r="K7" s="11"/>
      <c r="L7" s="5"/>
      <c r="M7" s="3">
        <f t="shared" si="2"/>
        <v>0</v>
      </c>
      <c r="N7" s="5"/>
      <c r="O7" s="5">
        <f t="shared" si="3"/>
        <v>0</v>
      </c>
      <c r="P7" s="3"/>
      <c r="Q7" s="3">
        <f t="shared" si="4"/>
        <v>0</v>
      </c>
      <c r="R7" s="3"/>
      <c r="S7" s="3">
        <f t="shared" si="5"/>
        <v>0</v>
      </c>
      <c r="T7" s="3"/>
      <c r="U7" s="3">
        <f t="shared" si="6"/>
        <v>0</v>
      </c>
      <c r="V7" s="3"/>
      <c r="W7" s="3">
        <f t="shared" si="7"/>
        <v>0</v>
      </c>
      <c r="X7" s="3"/>
      <c r="Y7" s="3">
        <f t="shared" si="8"/>
        <v>0</v>
      </c>
      <c r="Z7" s="3"/>
      <c r="AA7" s="3">
        <f t="shared" si="9"/>
        <v>0</v>
      </c>
      <c r="AB7" s="3"/>
      <c r="AC7" s="3">
        <f t="shared" si="10"/>
        <v>0</v>
      </c>
      <c r="AD7" s="3"/>
      <c r="AE7" s="4">
        <f t="shared" si="11"/>
        <v>0</v>
      </c>
      <c r="AF7" s="19">
        <f t="shared" si="12"/>
        <v>804.09999999999991</v>
      </c>
      <c r="AG7" s="3">
        <v>147</v>
      </c>
    </row>
    <row r="8" spans="1:33">
      <c r="AG8" s="24"/>
    </row>
    <row r="9" spans="1:33">
      <c r="AG9" s="24"/>
    </row>
    <row r="10" spans="1:33">
      <c r="AG10" s="24"/>
    </row>
    <row r="11" spans="1:33">
      <c r="AG11" s="24"/>
    </row>
    <row r="12" spans="1:33">
      <c r="AG12" s="24"/>
    </row>
    <row r="13" spans="1:33">
      <c r="AG13" s="24"/>
    </row>
    <row r="14" spans="1:33">
      <c r="AG14" s="24"/>
    </row>
    <row r="15" spans="1:33">
      <c r="AG15" s="24"/>
    </row>
    <row r="16" spans="1:33">
      <c r="AG16" s="24"/>
    </row>
    <row r="17" spans="33:33">
      <c r="AG17" s="24"/>
    </row>
    <row r="18" spans="33:33">
      <c r="AG18" s="24"/>
    </row>
    <row r="19" spans="33:33">
      <c r="AG19" s="24"/>
    </row>
    <row r="20" spans="33:33">
      <c r="AG20" s="24"/>
    </row>
    <row r="21" spans="33:33">
      <c r="AG21" s="24"/>
    </row>
    <row r="22" spans="33:33">
      <c r="AG22" s="24"/>
    </row>
    <row r="23" spans="33:33">
      <c r="AG23" s="24"/>
    </row>
    <row r="24" spans="33:33">
      <c r="AG24" s="24"/>
    </row>
    <row r="25" spans="33:33">
      <c r="AG25" s="24"/>
    </row>
    <row r="26" spans="33:33">
      <c r="AG26" s="24"/>
    </row>
    <row r="27" spans="33:33">
      <c r="AG27" s="24"/>
    </row>
    <row r="28" spans="33:33">
      <c r="AG28" s="24"/>
    </row>
    <row r="29" spans="33:33">
      <c r="AG29" s="24"/>
    </row>
    <row r="30" spans="33:33">
      <c r="AG30" s="24"/>
    </row>
    <row r="31" spans="33:33">
      <c r="AG31" s="24"/>
    </row>
  </sheetData>
  <mergeCells count="5">
    <mergeCell ref="AF2:AF3"/>
    <mergeCell ref="L2:AE2"/>
    <mergeCell ref="A2:C2"/>
    <mergeCell ref="D2:I2"/>
    <mergeCell ref="A1:D1"/>
  </mergeCells>
  <dataValidations count="4">
    <dataValidation type="whole" allowBlank="1" showInputMessage="1" showErrorMessage="1" errorTitle="ΠΡΟΣΟΧΗ!" error="ΑΠΟ 1 ΕΩΣ 24 ΜΗΝΕΣ" sqref="AB4:AB7">
      <formula1>1</formula1>
      <formula2>24</formula2>
    </dataValidation>
    <dataValidation type="list" allowBlank="1" showInputMessage="1" showErrorMessage="1" sqref="X4:X7 V4:V7 T4:T7 Z4:Z7 P4:P7 K4:L7 D4:D7 R4:R7 N4:N7 G4:I7">
      <formula1>#REF!</formula1>
    </dataValidation>
    <dataValidation type="whole" allowBlank="1" showInputMessage="1" showErrorMessage="1" errorTitle="ΠΡΟΣΟΧΗ!" error="ΑΠΟ 1 ΕΩΣ 84 ΜΗΝΕΣ" sqref="AD4:AD7">
      <formula1>1</formula1>
      <formula2>84</formula2>
    </dataValidation>
    <dataValidation type="decimal" allowBlank="1" showInputMessage="1" showErrorMessage="1" sqref="E4:E7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22 ΨΥΧΟΛΟΓΟΙ_ ΠΡΟΣΛΗΠΤΕΟΙ</vt:lpstr>
      <vt:lpstr>22 ΨΥΧΟΛΟΓΟΙ ΓΕΝΙΚΗ ΚΑΤΑΤΑΞΗ</vt:lpstr>
      <vt:lpstr>22 ΨΥΧΟΛΟΓΟΙ ΑΠΟΡΡΙΠΤΕΟΙ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 Roussos</dc:creator>
  <cp:lastModifiedBy> </cp:lastModifiedBy>
  <cp:lastPrinted>2018-07-11T08:00:05Z</cp:lastPrinted>
  <dcterms:created xsi:type="dcterms:W3CDTF">2017-10-23T05:29:48Z</dcterms:created>
  <dcterms:modified xsi:type="dcterms:W3CDTF">2018-11-26T09:51:43Z</dcterms:modified>
</cp:coreProperties>
</file>